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8" windowWidth="14808" windowHeight="8016"/>
  </bookViews>
  <sheets>
    <sheet name="Sheet1" sheetId="3" r:id="rId1"/>
    <sheet name="_SSC" sheetId="4" state="veryHidden" r:id="rId2"/>
    <sheet name="_SpreadsheetConverterSettings" sheetId="5" state="hidden" r:id="rId3"/>
  </sheets>
  <definedNames>
    <definedName name="_Ctrl_1" hidden="1">Sheet1!$B$14</definedName>
    <definedName name="_Ctrl_2" hidden="1">Sheet1!$B$15</definedName>
  </definedNames>
  <calcPr calcId="145621"/>
  <webPublishing vml="1" allowPng="1" targetScreenSize="1024x768" dpi="120" codePage="1252"/>
</workbook>
</file>

<file path=xl/calcChain.xml><?xml version="1.0" encoding="utf-8"?>
<calcChain xmlns="http://schemas.openxmlformats.org/spreadsheetml/2006/main">
  <c r="G70" i="3" l="1"/>
  <c r="C92" i="3" s="1"/>
  <c r="E70" i="3" l="1"/>
  <c r="L69" i="3" s="1"/>
  <c r="F71" i="3" l="1"/>
  <c r="E76" i="3"/>
  <c r="D71" i="3"/>
  <c r="F70" i="3"/>
  <c r="B84" i="3" s="1"/>
  <c r="B93" i="3" l="1"/>
  <c r="E79" i="3"/>
  <c r="Q70" i="3"/>
  <c r="B86" i="3" s="1"/>
  <c r="B89" i="3" l="1"/>
  <c r="B88" i="3"/>
  <c r="B87" i="3"/>
</calcChain>
</file>

<file path=xl/sharedStrings.xml><?xml version="1.0" encoding="utf-8"?>
<sst xmlns="http://schemas.openxmlformats.org/spreadsheetml/2006/main" count="225" uniqueCount="149">
  <si>
    <t>Profit</t>
  </si>
  <si>
    <t>Enter the money that was obtained from selling the merchandise.</t>
  </si>
  <si>
    <t>Profit=</t>
  </si>
  <si>
    <t>days</t>
  </si>
  <si>
    <t>Years</t>
  </si>
  <si>
    <t>Additional Details</t>
  </si>
  <si>
    <t>Enter the date that the merchandise was sold.</t>
  </si>
  <si>
    <t>_Ctrl_1</t>
  </si>
  <si>
    <t>Enter the cost of manufacturing or buying the merchandise, and the cost of selling it.  This includes the cost of advertising, and shipping the product.</t>
  </si>
  <si>
    <t xml:space="preserve">       Marketing expenses can also influence the rate of return, regardless of the markup of the product.  If a product requires much advertising and other marketing expenses it can also result in a low rate of return.  Products that do not require expensive marketing efforts might result in a high rate of return, especially if they are sold quickly.</t>
  </si>
  <si>
    <t>frm1_5J2MEPROSelectOutputFormat_optJ2ME</t>
  </si>
  <si>
    <t>0</t>
  </si>
  <si>
    <t>frm1_5J2MEPROSelectOutputFormat_optPureHTML</t>
  </si>
  <si>
    <t>1</t>
  </si>
  <si>
    <t>frm1_5SelectOutputFormat_optJSPandBean</t>
  </si>
  <si>
    <t>frm1_5SelectOutputFormat_optASP</t>
  </si>
  <si>
    <t>frm1_5SelectOutputFormat_optASPNET</t>
  </si>
  <si>
    <t>frm1_5SelectOutputFormat_optASPNETCS</t>
  </si>
  <si>
    <t>frm1_5SelectOutputFormat_optASPNETVB</t>
  </si>
  <si>
    <t>frm1_5SelectOutputFormat_optPureHTML</t>
  </si>
  <si>
    <t>frm1_5SelectOutputFormat_optPureHTMLASP</t>
  </si>
  <si>
    <t>frm2SelectCells_optAllCells</t>
  </si>
  <si>
    <t>frm2SelectCells_optAllSheets</t>
  </si>
  <si>
    <t>frm2SelectCells_optColoring</t>
  </si>
  <si>
    <t>frm2SelectCells_optFirstSheet</t>
  </si>
  <si>
    <t>frm2SelectCells_optLastSheet</t>
  </si>
  <si>
    <t>frm2SelectCells_optLocked</t>
  </si>
  <si>
    <t>frm2SelectCells_optNamedCells</t>
  </si>
  <si>
    <t>frm3OverallLayout_optReportBug</t>
  </si>
  <si>
    <t>frm3OverallLayout_optAutoSubmit</t>
  </si>
  <si>
    <t>frm3OverallLayout_optHTMLform</t>
  </si>
  <si>
    <t>frm3OverallLayout_optSpreadsheet</t>
  </si>
  <si>
    <t>frm3J2MELayout_chkAutomaticRecalc</t>
  </si>
  <si>
    <t>frm3J2MELayout_chkIncludeHelp</t>
  </si>
  <si>
    <t>frm3J2MELayout_chkStore</t>
  </si>
  <si>
    <t>frm3J2MELayout_chkSubmit</t>
  </si>
  <si>
    <t>frm3J2MELayout_txtMIDletVersion</t>
  </si>
  <si>
    <t/>
  </si>
  <si>
    <t>frm5CellFormat_chkKeepAlignment</t>
  </si>
  <si>
    <t>frm5CellFormat_chkKeepBorders</t>
  </si>
  <si>
    <t>frm5CellFormat_chkKeepConditionalFormatting</t>
  </si>
  <si>
    <t>frm5CellFormat_chkKeepFont</t>
  </si>
  <si>
    <t>frm5CellFormat_chkKeepFontStyle</t>
  </si>
  <si>
    <t>frm5CellFormat_chkKeepNumber</t>
  </si>
  <si>
    <t>frm5CellFormat_chkKeepPatterns</t>
  </si>
  <si>
    <t>frm6Validation_optDoNotKeepValidation</t>
  </si>
  <si>
    <t>frm6Validation_optKeepValidation</t>
  </si>
  <si>
    <t>frm7LocationServer_txtClassDirectory</t>
  </si>
  <si>
    <t>C:\Users\David\AppData\Local\Temp</t>
  </si>
  <si>
    <t>frm7LocationServer_txtJavaDirectory</t>
  </si>
  <si>
    <t>frm7LocationServer_txtJSPdirectory</t>
  </si>
  <si>
    <t>frm7LocationServer_txtJavaPackage</t>
  </si>
  <si>
    <t>frm7LocationServer_txtURL</t>
  </si>
  <si>
    <t>frm7ASPLocationServer_txtASPdirectory</t>
  </si>
  <si>
    <t>frm7ASPLocationServer_txtURL</t>
  </si>
  <si>
    <t>frm7Location_txtFileNameWebPage</t>
  </si>
  <si>
    <t>C:\Users\David\Documents\</t>
  </si>
  <si>
    <t>frm7Location_txtTemplate</t>
  </si>
  <si>
    <t>C:\Program Files (x86)\SpreadsheetConverter\V4\template.htm</t>
  </si>
  <si>
    <t>frm7Location_chkTemplate</t>
  </si>
  <si>
    <t>frm7J2MELocation_txtFileNameMIDlet</t>
  </si>
  <si>
    <t>frm8End_chkFirefox</t>
  </si>
  <si>
    <t>dlgSpreadsheetLayout_chkHideRecalc</t>
  </si>
  <si>
    <t>dlgSpreadsheetLayout_chkInvisibleBordersAroundFields</t>
  </si>
  <si>
    <t>dlgSpreadsheetLayout_cboLayout</t>
  </si>
  <si>
    <t>dlgSpreadsheetLayout_chkHideLookupRanges</t>
  </si>
  <si>
    <t>dlgButtonBar_cboButtonBarPlacement</t>
  </si>
  <si>
    <t>dlgButtonBar_cboTheme</t>
  </si>
  <si>
    <t>dlgButtonBar_chkPrint</t>
  </si>
  <si>
    <t>dlgButtonBar_chkPrintAll</t>
  </si>
  <si>
    <t>dlgButtonBar_chkReset</t>
  </si>
  <si>
    <t>dlgButtonBar_chkSubmit</t>
  </si>
  <si>
    <t>dlgButtonBar_chkUpdate</t>
  </si>
  <si>
    <t>dlgButtonBar_txtPrint</t>
  </si>
  <si>
    <t>Press this button to print the schedule</t>
  </si>
  <si>
    <t>dlgButtonBar_txtPrintAll</t>
  </si>
  <si>
    <t>Print All Sheets</t>
  </si>
  <si>
    <t>dlgButtonBar_txtReset</t>
  </si>
  <si>
    <t>Delete everything I entered</t>
  </si>
  <si>
    <t>dlgButtonBar_txtSubmit</t>
  </si>
  <si>
    <t>Submit</t>
  </si>
  <si>
    <t>dlgButtonBar_txtUpdate</t>
  </si>
  <si>
    <t>Update</t>
  </si>
  <si>
    <t>dlgSubmitParameters_optExcelEverywhere</t>
  </si>
  <si>
    <t>dlgSubmitParameters_optDemo</t>
  </si>
  <si>
    <t>dlgSpreadsheetLayout_chkDisplayHeadings</t>
  </si>
  <si>
    <t>dlgSpreadsheetLayout_chkShowTableBorders</t>
  </si>
  <si>
    <t>dlgSpreadsheetLayout_optColumnWidthAuto</t>
  </si>
  <si>
    <t>dlgSpreadsheetLayout_optColumnWidthSameAsExcel</t>
  </si>
  <si>
    <t>dlgSpreadsheetLayout_optRowHeightAuto</t>
  </si>
  <si>
    <t>dlgSpreadsheetLayout_optRowHeightSameAsExcel</t>
  </si>
  <si>
    <t>dlgSpreadsheetLayout_optTableWidthAsExcel</t>
  </si>
  <si>
    <t>dlgSpreadsheetLayout_optTableWidthFixt</t>
  </si>
  <si>
    <t>dlgSpreadsheetLayout_optTableWidthAuto</t>
  </si>
  <si>
    <t>dlgSpreadsheetLayout_optTableWidthBestChoice</t>
  </si>
  <si>
    <t>dlgSpreadsheetLayout_txtTableWidth</t>
  </si>
  <si>
    <t>600</t>
  </si>
  <si>
    <t>dlgSpreadsheetLayout_txtExtraSpacing</t>
  </si>
  <si>
    <t>dlgSubmitParameters_optOwnWebserver</t>
  </si>
  <si>
    <t>dlgSubmitParameters_txtTarget</t>
  </si>
  <si>
    <t>dlgSubmitParameters_txtTargetOwn</t>
  </si>
  <si>
    <t>dlgSubmitParameters_txtURLOwn</t>
  </si>
  <si>
    <t>dlgSubmitParameters_optFree</t>
  </si>
  <si>
    <t>dlgSubmitParameters_optAdvanced</t>
  </si>
  <si>
    <t>dlgSubmitParameters_txtFailedUrl</t>
  </si>
  <si>
    <t>dlgSubmitParameters_txtSuccessUrl</t>
  </si>
  <si>
    <t>The Content of this Webpage</t>
  </si>
  <si>
    <t>Instructions to Use the Software</t>
  </si>
  <si>
    <t>The Functionality and Utility of the Software</t>
  </si>
  <si>
    <r>
      <t xml:space="preserve">The calculations involving rate of return are </t>
    </r>
    <r>
      <rPr>
        <b/>
        <sz val="14"/>
        <color theme="1"/>
        <rFont val="Calibri"/>
        <family val="2"/>
        <scheme val="minor"/>
      </rPr>
      <t>NOT</t>
    </r>
    <r>
      <rPr>
        <sz val="14"/>
        <color theme="1"/>
        <rFont val="Calibri"/>
        <family val="2"/>
        <scheme val="minor"/>
      </rPr>
      <t xml:space="preserve"> directly related to the markup of a product. This is because the time and money it took to sell the product are included in the calculations, along with the cost of manufacturing of buying the product.   A product with a very high markup can have a low rate of return, if it takes a long time to sell the product.  Similarly, a product with a very low profit margin can sometimes produce a very high rate of return, if it is sold quickly.</t>
    </r>
  </si>
  <si>
    <t>\/</t>
  </si>
  <si>
    <t>&gt;</t>
  </si>
  <si>
    <t xml:space="preserve">&gt; </t>
  </si>
  <si>
    <t>Created by David Alderoty © 2017</t>
  </si>
  <si>
    <t>Additional Information on Profitability, Based on Rate of Return</t>
  </si>
  <si>
    <t>`</t>
  </si>
  <si>
    <t xml:space="preserve">``` </t>
  </si>
  <si>
    <t>If you want to study the structure of the software, and the formulas that were used to create it, download this Excel worksheet, by left clicking on these words.</t>
  </si>
  <si>
    <t>To contact the author use David@TechForText.com</t>
  </si>
  <si>
    <t>This webpage contains a very simple flowchart, as well as an online calculation device.  It was created to demonstrate that flowcharts, with calculation functionality could be created with Microsoft Excel.  The Excel device was converted to JavaScript so that it can function online in conventional web browsers.  Scroll down to view the JavaScript version of the calculation device.</t>
  </si>
  <si>
    <t xml:space="preserve">      To delete or enter a number in a pink input box, you must first left click on it.  To obtain the calculated results after entering numbers press the enter key.  Alternatively, you can click anywhere on the software, except for the pink sections, to obtain the calculated results. </t>
  </si>
  <si>
    <t>Flowchart, and Profitability Assessment Calculator</t>
  </si>
  <si>
    <r>
      <t xml:space="preserve">This software calculates the relative degree of profitability of a specific product, based on past sales.  </t>
    </r>
    <r>
      <rPr>
        <u/>
        <sz val="14"/>
        <color theme="1"/>
        <rFont val="Calibri"/>
        <family val="2"/>
        <scheme val="minor"/>
      </rPr>
      <t xml:space="preserve">The calculated results can be a good </t>
    </r>
    <r>
      <rPr>
        <b/>
        <u/>
        <sz val="14"/>
        <color theme="1"/>
        <rFont val="Calibri"/>
        <family val="2"/>
        <scheme val="minor"/>
      </rPr>
      <t>estimate</t>
    </r>
    <r>
      <rPr>
        <u/>
        <sz val="14"/>
        <color theme="1"/>
        <rFont val="Calibri"/>
        <family val="2"/>
        <scheme val="minor"/>
      </rPr>
      <t xml:space="preserve"> of how profitable a product will be based on subsequent sales.</t>
    </r>
    <r>
      <rPr>
        <sz val="14"/>
        <color theme="1"/>
        <rFont val="Calibri"/>
        <family val="2"/>
        <scheme val="minor"/>
      </rPr>
      <t xml:space="preserve">  The calculations are based on the rate of return.  This includes the yearly, monthly, weekly, and daily rate of return, displayed in percent.  This is not directly related to the markup of the product, because marketing expenses and the time required to sell the product, are included in the calculations.</t>
    </r>
  </si>
  <si>
    <t xml:space="preserve">Enter the date that the merchandise was manufactured or purchased. </t>
  </si>
  <si>
    <t>To download the software in the Excel format, left click on these words.</t>
  </si>
  <si>
    <t>The following calculations are based on the time that was required to sell the product.</t>
  </si>
  <si>
    <t>{"IsHide":false,"SheetId":0,"Name":"Sheet1","HiddenRow":0,"VisibleRange":"","SheetTheme":{"TabColor":"","BodyColor":"","BodyImage":""}}</t>
  </si>
  <si>
    <t>{"IsHide":false,"SheetId":3,"Name":"Sheet1","HiddenRow":3,"VisibleRange":"","SheetTheme":{"TabColor":"","BodyColor":"","BodyImage":""}}</t>
  </si>
  <si>
    <t>{"WidgetClassification":3,"State":1,"HyperlinkFlavor":0,"Placement":0,"LinkTarget":3,"CellName":"_Ctrl_1","CellAddress":"='Sheet1'!$B$14","WidgetName":8,"HiddenRow":1,"SheetCodeName":null,"ControlId":"Link"}</t>
  </si>
  <si>
    <t>_Ctrl_2</t>
  </si>
  <si>
    <t>{"WidgetClassification":3,"State":1,"HyperlinkFlavor":0,"Placement":0,"LinkTarget":3,"CellName":"_Ctrl_2","CellAddress":"='Sheet1'!$B$15","WidgetName":8,"HiddenRow":2,"SheetCodeName":null,"ControlId":"Link"}</t>
  </si>
  <si>
    <t>The red connections represent the flow of data from input box 1 to input box 2, and to the yellow box where the calculated results are displayed.  The red connections also represent the flow of time and the sales of the product, and the resulting profit.</t>
  </si>
  <si>
    <t>Input Box 1</t>
  </si>
  <si>
    <t>Input Box 2</t>
  </si>
  <si>
    <t>Note, the calculations are based on the average length of a year, which is 365.25 days.  This was divided by 12 to obtain the average length of a month.</t>
  </si>
  <si>
    <t>Flowchart</t>
  </si>
  <si>
    <t>\/ \/ \/ \/</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</si>
  <si>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All","Reset":"Delete everything I entered","Update":"Calculate","Back":"Back"},"BrowserAndLocation":{"Browsers":[{"Name":"iexplore.exe"},{"Name":"firefox.exe"},{"Name":"chrome.exe"}],"ConversionPath":"C:\\Users\\David\\Documents\\0-SpreadsheetCON"},"AdvancedSettingsModels":[],"Dropbox":{"AccessToken":"","AccessSecret":""},"SpreadsheetServer":{"Username":"","Password":"","ServerUrl":""},"ConfigureSubmitDefault":{"Email":"David@TechForText.com"},"MessageBubble":{"Close":false,"TopMsg":0}}</t>
  </si>
  <si>
    <t xml:space="preserve">      The calculations performed by this software are more or less similar to the way a bank calculates interest.  This is perhaps a somewhat unusual way of evaluating the profitability of a product, especially for a small business.  However, the calculations can indicate which products are producing true financial gains.   If the rate of return obtained from the sales of a specific product is less than the current interest rate for a secure investment in stocks or bonds, the product is not profitable.   If the calculations indicate a negative rate of return, it means you are losing money by selling the product.   In either case, it might be advisable to discontinue the sales of the product, unless it is attracting customers who are buying profitable products. </t>
  </si>
  <si>
    <t>In general, the concept of rate is very useful for business calculations.  The average rate of expenditures and the average rate of gross revenue determine if a business will produce a profit, breakeven, or lose money.  Even if a business is selling large quantities of products with a very high markup, it can sometimes have a negative rate of return.  This can happen if the average rate of expenses for marketing, rent, and salaries, and taxes is higher than the average rate of gross revenue.</t>
  </si>
  <si>
    <t>Concept Of Rate Applied To Business</t>
  </si>
  <si>
    <t xml:space="preserve">To use this software, delete the numbers in the pink boxes, and enter the numbers and dates that relate to a specific product that you have been selling.  This must involve a precise quantity of the product that was sold over a number of days, weeks, months, or years.  Dates must be entered as month/day/year, such as 2/5/2017. </t>
  </si>
  <si>
    <t xml:space="preserve">The Rate of Return on a Yearly Basis </t>
  </si>
  <si>
    <t xml:space="preserve">      However, when the concept of rate is used to determine the profitability or potential profitability of a business, it usually must be based on estimates.  The estimates can be based on previous expenses and sales.  For a new business, it may be based on calculations of anticipated expenses, and guesstimates of the rate of sales.</t>
  </si>
  <si>
    <t>{"ButtonStyle":0,"Name":"Flowchart, and Profitability Assessment Calculator","CopyProtect":{"IsEnabled":false,"DomainName":""},"HideSscPoweredlogo":false,"AspnetConfig":{"BrowseUrl":"http://localhost/ssc","FileExtension":0},"NodejsConfig":{"LocalPort":3000},"SmartphoneSettings":{"ViewportLock":true,"UseOldViewEngine":false,"EnableZoom":false,"EnableSwipe":false,"HideToolbar":false,"InheritBackgroundColor":false,"CheckboxFlavor":1,"ShowBubble":false},"SmartphoneTheme":1,"Theme":{"BgColor":"#FF285ED7","BgImage":"","InputBorderStyle":2},"Layout":0,"LayoutConfig":{"IsSamePagesHeight":false},"Toolbar":{"Position":3,"IsSubmit":true,"IsPrint":true,"IsPrintAll":false,"IsReset":true,"IsUpdate":false},"InputDetection":2,"ConfigureSubmit":{"IsShowCaptcha":false,"IsUseSscWebServer":true,"ReceiverCode":"David@TechForText.com","IsFreeService":true,"IsAdvanceService":false,"IsDemonstrationService":false,"AfterSuccessfulSubmit":"http://www.techfortext.com/MMMMM/","AfterFailSubmit":"http://www.techfortext.com/MMMMMF/","AfterCancelWizard":"","IsUseOwnWebServer":false,"OwnWebServerURL":"","OwnWebServerTarget":"","SubmitTarget":0},"Flavor":0,"Edition":3,"IgnoreBgInputCell":false,"LiveShare":{"Enable":true}}</t>
  </si>
  <si>
    <t>A negative sign on any of the calculated results, indicates a financial loss.</t>
  </si>
  <si>
    <t xml:space="preserve">This calculation is NOT based on the time </t>
  </si>
  <si>
    <t>The above calculations are based on the dates that were entered in the input boxes.</t>
  </si>
  <si>
    <t xml:space="preserve">      For additional information on the rate of return calculations, go to the bottom of this webpage.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</si>
</sst>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164" formatCode="&quot;$&quot;#,##0.00"/>
    <numFmt numFmtId="165" formatCode="&quot;$&quot;#,##0.0000000000000000000"/>
  </numFmts>
  <fonts count="33" x14ac:knownFonts="1">
    <font>
      <sz val="11"/>
      <color theme="1"/>
      <name val="Calibri"/>
      <family val="2"/>
      <scheme val="minor"/>
    </font>
    <font>
      <sz val="14"/>
      <color theme="1"/>
      <name val="Calibri"/>
      <family val="2"/>
      <scheme val="minor"/>
    </font>
    <font>
      <sz val="12"/>
      <color theme="1"/>
      <name val="Verdana"/>
      <family val="2"/>
    </font>
    <font>
      <sz val="11"/>
      <color rgb="FFFF0000"/>
      <name val="Calibri"/>
      <family val="2"/>
      <scheme val="minor"/>
    </font>
    <font>
      <b/>
      <sz val="20"/>
      <color rgb="FFFF0000"/>
      <name val="Calibri"/>
      <family val="2"/>
      <scheme val="minor"/>
    </font>
    <font>
      <b/>
      <sz val="16"/>
      <color rgb="FFFF0000"/>
      <name val="Calibri"/>
      <family val="2"/>
      <scheme val="minor"/>
    </font>
    <font>
      <b/>
      <sz val="14"/>
      <color rgb="FFFF0000"/>
      <name val="Calibri"/>
      <family val="2"/>
      <scheme val="minor"/>
    </font>
    <font>
      <b/>
      <sz val="14"/>
      <color theme="1"/>
      <name val="Calibri"/>
      <family val="2"/>
      <scheme val="minor"/>
    </font>
    <font>
      <b/>
      <sz val="14"/>
      <color rgb="FFFF0000"/>
      <name val="Verdana"/>
      <family val="2"/>
    </font>
    <font>
      <b/>
      <u/>
      <sz val="14"/>
      <color theme="1"/>
      <name val="Calibri"/>
      <family val="2"/>
      <scheme val="minor"/>
    </font>
    <font>
      <sz val="16"/>
      <color theme="1"/>
      <name val="Calibri"/>
      <family val="2"/>
      <scheme val="minor"/>
    </font>
    <font>
      <b/>
      <sz val="16"/>
      <name val="Calibri"/>
      <family val="2"/>
      <scheme val="minor"/>
    </font>
    <font>
      <b/>
      <u/>
      <sz val="16"/>
      <name val="Calibri"/>
      <family val="2"/>
      <scheme val="minor"/>
    </font>
    <font>
      <sz val="14"/>
      <color rgb="FFFF0000"/>
      <name val="Calibri"/>
      <family val="2"/>
      <scheme val="minor"/>
    </font>
    <font>
      <sz val="1"/>
      <color theme="1"/>
      <name val="Calibri"/>
      <family val="2"/>
      <scheme val="minor"/>
    </font>
    <font>
      <b/>
      <sz val="20"/>
      <name val="Calibri"/>
      <family val="2"/>
      <scheme val="minor"/>
    </font>
    <font>
      <b/>
      <sz val="1"/>
      <color rgb="FFFF0000"/>
      <name val="Calibri"/>
      <family val="2"/>
      <scheme val="minor"/>
    </font>
    <font>
      <b/>
      <sz val="1"/>
      <color theme="0" tint="-0.34998626667073579"/>
      <name val="Calibri"/>
      <family val="2"/>
      <scheme val="minor"/>
    </font>
    <font>
      <b/>
      <u/>
      <sz val="8"/>
      <color theme="1"/>
      <name val="Calibri"/>
      <family val="2"/>
      <scheme val="minor"/>
    </font>
    <font>
      <u/>
      <sz val="14"/>
      <color theme="1"/>
      <name val="Calibri"/>
      <family val="2"/>
      <scheme val="minor"/>
    </font>
    <font>
      <b/>
      <sz val="1"/>
      <name val="Calibri"/>
      <family val="2"/>
      <scheme val="minor"/>
    </font>
    <font>
      <sz val="1"/>
      <color rgb="FFFF0000"/>
      <name val="Calibri"/>
      <family val="2"/>
      <scheme val="minor"/>
    </font>
    <font>
      <b/>
      <sz val="14"/>
      <name val="Calibri"/>
      <family val="2"/>
      <scheme val="minor"/>
    </font>
    <font>
      <b/>
      <u/>
      <sz val="14"/>
      <name val="Calibri"/>
      <family val="2"/>
      <scheme val="minor"/>
    </font>
    <font>
      <b/>
      <sz val="24"/>
      <name val="Calibri"/>
      <family val="2"/>
      <scheme val="minor"/>
    </font>
    <font>
      <sz val="12"/>
      <color theme="1"/>
      <name val="Calibri"/>
      <family val="2"/>
      <scheme val="minor"/>
    </font>
    <font>
      <b/>
      <sz val="16"/>
      <color theme="1"/>
      <name val="Calibri"/>
      <family val="2"/>
      <scheme val="minor"/>
    </font>
    <font>
      <u/>
      <sz val="11"/>
      <color theme="10"/>
      <name val="Calibri"/>
      <family val="2"/>
      <scheme val="minor"/>
    </font>
    <font>
      <b/>
      <u/>
      <sz val="14"/>
      <color theme="10"/>
      <name val="Calibri"/>
      <family val="2"/>
      <scheme val="minor"/>
    </font>
    <font>
      <b/>
      <u/>
      <sz val="16"/>
      <color theme="1"/>
      <name val="Calibri"/>
      <family val="2"/>
      <scheme val="minor"/>
    </font>
    <font>
      <b/>
      <u/>
      <sz val="16"/>
      <color rgb="FFFF0000"/>
      <name val="Calibri"/>
      <family val="2"/>
      <scheme val="minor"/>
    </font>
    <font>
      <b/>
      <sz val="16"/>
      <color theme="0" tint="-0.34998626667073579"/>
      <name val="Verdana"/>
      <family val="2"/>
    </font>
    <font>
      <b/>
      <sz val="16"/>
      <color theme="0" tint="-0.34998626667073579"/>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D5BE5F"/>
        <bgColor indexed="64"/>
      </patternFill>
    </fill>
    <fill>
      <patternFill patternType="solid">
        <fgColor rgb="FFFFB5FF"/>
        <bgColor indexed="64"/>
      </patternFill>
    </fill>
    <fill>
      <patternFill patternType="solid">
        <fgColor rgb="FFFF0000"/>
        <bgColor indexed="64"/>
      </patternFill>
    </fill>
    <fill>
      <patternFill patternType="solid">
        <fgColor rgb="FFFF0000"/>
        <bgColor rgb="FFFF0000"/>
      </patternFill>
    </fill>
  </fills>
  <borders count="2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right/>
      <top/>
      <bottom style="thick">
        <color rgb="FFFF0000"/>
      </bottom>
      <diagonal/>
    </border>
    <border>
      <left/>
      <right/>
      <top style="thick">
        <color rgb="FFFF0000"/>
      </top>
      <bottom style="thick">
        <color rgb="FFFFFF00"/>
      </bottom>
      <diagonal/>
    </border>
    <border>
      <left style="thick">
        <color auto="1"/>
      </left>
      <right style="thick">
        <color auto="1"/>
      </right>
      <top/>
      <bottom/>
      <diagonal/>
    </border>
    <border>
      <left style="thick">
        <color rgb="FFFF0000"/>
      </left>
      <right/>
      <top/>
      <bottom/>
      <diagonal/>
    </border>
    <border>
      <left/>
      <right style="thick">
        <color rgb="FFFF0000"/>
      </right>
      <top style="thick">
        <color auto="1"/>
      </top>
      <bottom/>
      <diagonal/>
    </border>
    <border>
      <left style="thick">
        <color auto="1"/>
      </left>
      <right style="thick">
        <color auto="1"/>
      </right>
      <top style="thick">
        <color rgb="FFFF0000"/>
      </top>
      <bottom/>
      <diagonal/>
    </border>
    <border>
      <left style="thick">
        <color auto="1"/>
      </left>
      <right style="thick">
        <color auto="1"/>
      </right>
      <top/>
      <bottom style="thick">
        <color rgb="FFFF0000"/>
      </bottom>
      <diagonal/>
    </border>
    <border>
      <left style="thick">
        <color auto="1"/>
      </left>
      <right/>
      <top style="thick">
        <color theme="0"/>
      </top>
      <bottom/>
      <diagonal/>
    </border>
    <border>
      <left/>
      <right/>
      <top style="thick">
        <color theme="0"/>
      </top>
      <bottom/>
      <diagonal/>
    </border>
    <border>
      <left/>
      <right style="thick">
        <color auto="1"/>
      </right>
      <top style="thick">
        <color theme="0"/>
      </top>
      <bottom/>
      <diagonal/>
    </border>
  </borders>
  <cellStyleXfs count="2">
    <xf numFmtId="0" fontId="0" fillId="0" borderId="0"/>
    <xf numFmtId="0" fontId="27" fillId="0" borderId="0" applyNumberFormat="0" applyFill="0" applyBorder="0" applyAlignment="0" applyProtection="0"/>
  </cellStyleXfs>
  <cellXfs count="219">
    <xf numFmtId="0" fontId="0" fillId="0" borderId="0" xfId="0"/>
    <xf numFmtId="0" fontId="0" fillId="2" borderId="0" xfId="0" applyFill="1" applyBorder="1"/>
    <xf numFmtId="0" fontId="0" fillId="5" borderId="0" xfId="0" applyFill="1" applyAlignment="1"/>
    <xf numFmtId="0" fontId="0" fillId="2" borderId="4" xfId="0" applyFill="1" applyBorder="1"/>
    <xf numFmtId="10" fontId="8" fillId="2" borderId="0" xfId="0" applyNumberFormat="1" applyFont="1" applyFill="1" applyBorder="1" applyAlignment="1">
      <alignment vertical="center"/>
    </xf>
    <xf numFmtId="0" fontId="10" fillId="2" borderId="0" xfId="0" applyNumberFormat="1" applyFont="1" applyFill="1" applyBorder="1" applyAlignment="1">
      <alignment vertical="center"/>
    </xf>
    <xf numFmtId="0" fontId="14" fillId="5" borderId="0" xfId="0" applyFont="1" applyFill="1"/>
    <xf numFmtId="0" fontId="7" fillId="3" borderId="4" xfId="0" applyFont="1" applyFill="1" applyBorder="1" applyAlignment="1">
      <alignment vertical="center" wrapText="1"/>
    </xf>
    <xf numFmtId="164" fontId="4" fillId="6" borderId="0" xfId="0" applyNumberFormat="1" applyFont="1" applyFill="1" applyBorder="1" applyAlignment="1">
      <alignment vertical="center"/>
    </xf>
    <xf numFmtId="0" fontId="16" fillId="5" borderId="0" xfId="0" applyFont="1" applyFill="1" applyBorder="1" applyAlignment="1">
      <alignment vertical="center"/>
    </xf>
    <xf numFmtId="0" fontId="14" fillId="5" borderId="0" xfId="0" applyFont="1" applyFill="1" applyBorder="1"/>
    <xf numFmtId="0" fontId="14" fillId="5" borderId="0" xfId="0" applyFont="1" applyFill="1" applyAlignment="1"/>
    <xf numFmtId="0" fontId="14" fillId="5" borderId="5" xfId="0" applyFont="1" applyFill="1" applyBorder="1"/>
    <xf numFmtId="0" fontId="14" fillId="5" borderId="0" xfId="0" applyFont="1" applyFill="1" applyBorder="1" applyAlignment="1"/>
    <xf numFmtId="0" fontId="14" fillId="2" borderId="0" xfId="0" applyFont="1" applyFill="1" applyBorder="1" applyAlignment="1"/>
    <xf numFmtId="0" fontId="14" fillId="2" borderId="4" xfId="0" applyFont="1" applyFill="1" applyBorder="1"/>
    <xf numFmtId="0" fontId="17" fillId="2" borderId="0" xfId="0" applyFont="1" applyFill="1" applyBorder="1" applyAlignment="1">
      <alignment vertical="center"/>
    </xf>
    <xf numFmtId="164" fontId="5" fillId="2" borderId="0" xfId="0" applyNumberFormat="1" applyFont="1" applyFill="1" applyBorder="1" applyAlignment="1">
      <alignment horizontal="center" vertical="center"/>
    </xf>
    <xf numFmtId="0" fontId="13" fillId="2" borderId="4" xfId="0" applyFont="1" applyFill="1" applyBorder="1" applyAlignment="1">
      <alignment vertical="center" wrapText="1"/>
    </xf>
    <xf numFmtId="0" fontId="12" fillId="2" borderId="0" xfId="0" applyNumberFormat="1" applyFont="1" applyFill="1" applyBorder="1" applyAlignment="1">
      <alignment vertical="center"/>
    </xf>
    <xf numFmtId="164" fontId="5" fillId="2" borderId="0" xfId="0" applyNumberFormat="1" applyFont="1" applyFill="1" applyBorder="1" applyAlignment="1">
      <alignment vertical="center"/>
    </xf>
    <xf numFmtId="0" fontId="12" fillId="2" borderId="4" xfId="0" applyNumberFormat="1" applyFont="1" applyFill="1" applyBorder="1" applyAlignment="1">
      <alignment vertical="center"/>
    </xf>
    <xf numFmtId="164" fontId="5" fillId="2" borderId="4" xfId="0" applyNumberFormat="1" applyFont="1" applyFill="1" applyBorder="1" applyAlignment="1">
      <alignment vertical="center"/>
    </xf>
    <xf numFmtId="0" fontId="12" fillId="2" borderId="5" xfId="0" applyNumberFormat="1" applyFont="1" applyFill="1" applyBorder="1" applyAlignment="1">
      <alignment vertical="center"/>
    </xf>
    <xf numFmtId="164" fontId="5" fillId="2" borderId="5" xfId="0" applyNumberFormat="1" applyFont="1" applyFill="1" applyBorder="1" applyAlignment="1">
      <alignment vertical="center"/>
    </xf>
    <xf numFmtId="0" fontId="0" fillId="2" borderId="5" xfId="0" applyFill="1" applyBorder="1"/>
    <xf numFmtId="10" fontId="8" fillId="2" borderId="5" xfId="0" applyNumberFormat="1" applyFont="1" applyFill="1" applyBorder="1" applyAlignment="1">
      <alignment vertical="center"/>
    </xf>
    <xf numFmtId="0" fontId="2" fillId="3" borderId="4" xfId="0" applyFont="1" applyFill="1" applyBorder="1" applyAlignment="1">
      <alignment vertical="center" wrapText="1"/>
    </xf>
    <xf numFmtId="164" fontId="4" fillId="6" borderId="5" xfId="0" applyNumberFormat="1" applyFont="1" applyFill="1" applyBorder="1" applyAlignment="1">
      <alignment vertical="center"/>
    </xf>
    <xf numFmtId="0" fontId="9" fillId="3" borderId="1" xfId="0" applyFont="1" applyFill="1" applyBorder="1" applyAlignment="1">
      <alignmen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7" fontId="4" fillId="6" borderId="8" xfId="0" applyNumberFormat="1" applyFont="1" applyFill="1" applyBorder="1" applyAlignment="1">
      <alignment vertical="center"/>
    </xf>
    <xf numFmtId="0" fontId="9" fillId="6" borderId="4" xfId="0" applyFont="1" applyFill="1" applyBorder="1" applyAlignment="1">
      <alignment vertical="center" wrapText="1"/>
    </xf>
    <xf numFmtId="0" fontId="9" fillId="6" borderId="0" xfId="0" applyFont="1" applyFill="1" applyBorder="1" applyAlignment="1">
      <alignment vertical="center" wrapText="1"/>
    </xf>
    <xf numFmtId="0" fontId="9" fillId="6" borderId="5" xfId="0" applyFont="1" applyFill="1" applyBorder="1" applyAlignment="1">
      <alignment vertical="center" wrapText="1"/>
    </xf>
    <xf numFmtId="7" fontId="4" fillId="6" borderId="7" xfId="0" applyNumberFormat="1" applyFont="1" applyFill="1" applyBorder="1" applyAlignment="1">
      <alignment vertical="center"/>
    </xf>
    <xf numFmtId="7" fontId="4" fillId="6" borderId="6" xfId="0" applyNumberFormat="1" applyFont="1" applyFill="1" applyBorder="1" applyAlignment="1">
      <alignment vertical="center"/>
    </xf>
    <xf numFmtId="0" fontId="2" fillId="6" borderId="4" xfId="0" applyFont="1" applyFill="1" applyBorder="1" applyAlignment="1">
      <alignment vertical="center" wrapText="1"/>
    </xf>
    <xf numFmtId="0" fontId="19" fillId="6" borderId="0" xfId="0" applyFont="1" applyFill="1" applyBorder="1" applyAlignment="1">
      <alignment horizontal="left" vertical="center" wrapText="1"/>
    </xf>
    <xf numFmtId="0" fontId="19" fillId="6" borderId="5" xfId="0" applyFont="1" applyFill="1" applyBorder="1" applyAlignment="1">
      <alignment horizontal="left" vertical="center" wrapText="1"/>
    </xf>
    <xf numFmtId="164" fontId="4" fillId="6" borderId="4" xfId="0" applyNumberFormat="1" applyFont="1" applyFill="1" applyBorder="1" applyAlignment="1">
      <alignment vertical="center"/>
    </xf>
    <xf numFmtId="0" fontId="16" fillId="4" borderId="12" xfId="0" applyFont="1" applyFill="1" applyBorder="1" applyAlignment="1">
      <alignment vertical="center"/>
    </xf>
    <xf numFmtId="0" fontId="18" fillId="3" borderId="4" xfId="0" applyFont="1" applyFill="1" applyBorder="1" applyAlignment="1">
      <alignment horizontal="left" wrapText="1"/>
    </xf>
    <xf numFmtId="164" fontId="4" fillId="6" borderId="13" xfId="0" applyNumberFormat="1" applyFont="1" applyFill="1" applyBorder="1" applyAlignment="1">
      <alignment vertical="center"/>
    </xf>
    <xf numFmtId="0" fontId="14" fillId="2" borderId="1" xfId="0" applyFont="1" applyFill="1" applyBorder="1"/>
    <xf numFmtId="0" fontId="14" fillId="2" borderId="2" xfId="0" applyFont="1" applyFill="1" applyBorder="1"/>
    <xf numFmtId="0" fontId="17" fillId="2" borderId="2" xfId="0" applyFont="1" applyFill="1" applyBorder="1" applyAlignment="1">
      <alignment vertical="center"/>
    </xf>
    <xf numFmtId="165" fontId="14" fillId="2" borderId="2" xfId="0" applyNumberFormat="1" applyFont="1" applyFill="1" applyBorder="1" applyAlignment="1">
      <alignment horizontal="center" vertical="center"/>
    </xf>
    <xf numFmtId="0" fontId="14" fillId="2" borderId="2" xfId="0" applyNumberFormat="1" applyFont="1" applyFill="1" applyBorder="1" applyAlignment="1">
      <alignment vertical="center"/>
    </xf>
    <xf numFmtId="2" fontId="14" fillId="2" borderId="2" xfId="0" applyNumberFormat="1" applyFont="1" applyFill="1" applyBorder="1" applyAlignment="1">
      <alignment horizontal="center" vertical="center" wrapText="1"/>
    </xf>
    <xf numFmtId="0" fontId="14" fillId="2" borderId="2" xfId="0" applyFont="1" applyFill="1" applyBorder="1" applyAlignment="1"/>
    <xf numFmtId="0" fontId="14" fillId="2" borderId="3" xfId="0" applyFont="1" applyFill="1" applyBorder="1" applyAlignment="1"/>
    <xf numFmtId="0" fontId="0" fillId="2" borderId="6" xfId="0" applyFill="1" applyBorder="1"/>
    <xf numFmtId="0" fontId="0" fillId="2" borderId="7" xfId="0" applyFill="1" applyBorder="1"/>
    <xf numFmtId="0" fontId="3" fillId="2" borderId="7" xfId="0" applyFont="1" applyFill="1" applyBorder="1" applyAlignment="1"/>
    <xf numFmtId="0" fontId="3" fillId="2" borderId="8" xfId="0" applyFont="1" applyFill="1" applyBorder="1" applyAlignment="1"/>
    <xf numFmtId="2" fontId="14" fillId="2" borderId="14" xfId="0" applyNumberFormat="1" applyFont="1" applyFill="1" applyBorder="1" applyAlignment="1">
      <alignment horizontal="center" vertical="center" wrapText="1"/>
    </xf>
    <xf numFmtId="0" fontId="14" fillId="3" borderId="4" xfId="0" applyFont="1" applyFill="1" applyBorder="1"/>
    <xf numFmtId="0" fontId="14" fillId="3" borderId="6" xfId="0" applyFont="1" applyFill="1" applyBorder="1"/>
    <xf numFmtId="0" fontId="14" fillId="3" borderId="4" xfId="0" applyFont="1" applyFill="1" applyBorder="1" applyAlignment="1"/>
    <xf numFmtId="0" fontId="14" fillId="3" borderId="6" xfId="0" applyFont="1" applyFill="1" applyBorder="1" applyAlignment="1"/>
    <xf numFmtId="0" fontId="0" fillId="3" borderId="4" xfId="0" applyFill="1" applyBorder="1" applyAlignment="1"/>
    <xf numFmtId="0" fontId="0" fillId="3" borderId="6" xfId="0" applyFill="1" applyBorder="1" applyAlignment="1"/>
    <xf numFmtId="0" fontId="14" fillId="0" borderId="0" xfId="0" applyFont="1"/>
    <xf numFmtId="2" fontId="14" fillId="5" borderId="0" xfId="0" applyNumberFormat="1" applyFont="1" applyFill="1" applyBorder="1" applyAlignment="1">
      <alignment vertical="center" wrapText="1"/>
    </xf>
    <xf numFmtId="0" fontId="14" fillId="4" borderId="6" xfId="0" applyFont="1" applyFill="1" applyBorder="1" applyAlignment="1"/>
    <xf numFmtId="0" fontId="14" fillId="4" borderId="7" xfId="0" applyFont="1" applyFill="1" applyBorder="1" applyAlignment="1"/>
    <xf numFmtId="0" fontId="14" fillId="4" borderId="8" xfId="0" applyFont="1" applyFill="1" applyBorder="1" applyAlignment="1"/>
    <xf numFmtId="0" fontId="0" fillId="0" borderId="0" xfId="0" quotePrefix="1"/>
    <xf numFmtId="0" fontId="21" fillId="2" borderId="6" xfId="0" applyFont="1" applyFill="1" applyBorder="1" applyAlignment="1">
      <alignment vertical="center" wrapText="1"/>
    </xf>
    <xf numFmtId="0" fontId="20" fillId="2" borderId="7" xfId="0" applyFont="1" applyFill="1" applyBorder="1" applyAlignment="1">
      <alignment vertical="center" wrapText="1"/>
    </xf>
    <xf numFmtId="0" fontId="20" fillId="2" borderId="8" xfId="0" applyFont="1" applyFill="1" applyBorder="1" applyAlignment="1">
      <alignment vertical="center" wrapText="1"/>
    </xf>
    <xf numFmtId="0" fontId="0" fillId="5" borderId="2" xfId="0" applyFill="1" applyBorder="1" applyAlignment="1"/>
    <xf numFmtId="0" fontId="16" fillId="7" borderId="16" xfId="0" applyFont="1" applyFill="1" applyBorder="1" applyAlignment="1">
      <alignment horizontal="center" vertical="center"/>
    </xf>
    <xf numFmtId="0" fontId="16" fillId="7" borderId="17" xfId="0" applyFont="1" applyFill="1" applyBorder="1" applyAlignment="1">
      <alignment vertical="center"/>
    </xf>
    <xf numFmtId="0" fontId="16" fillId="4" borderId="12" xfId="0" applyFont="1" applyFill="1" applyBorder="1" applyAlignment="1">
      <alignment horizontal="center" vertical="center"/>
    </xf>
    <xf numFmtId="0" fontId="14" fillId="4" borderId="12" xfId="0" applyFont="1" applyFill="1" applyBorder="1" applyAlignment="1">
      <alignment vertical="center"/>
    </xf>
    <xf numFmtId="0" fontId="14" fillId="4" borderId="12" xfId="0" applyFont="1" applyFill="1" applyBorder="1" applyAlignment="1">
      <alignment vertical="center" wrapText="1"/>
    </xf>
    <xf numFmtId="0" fontId="14" fillId="4" borderId="12" xfId="0" applyFont="1" applyFill="1" applyBorder="1" applyAlignment="1"/>
    <xf numFmtId="0" fontId="24" fillId="7" borderId="10" xfId="0" applyFont="1" applyFill="1" applyBorder="1" applyAlignment="1">
      <alignment vertical="center"/>
    </xf>
    <xf numFmtId="0" fontId="1" fillId="3" borderId="7" xfId="0" applyFont="1" applyFill="1" applyBorder="1" applyAlignment="1">
      <alignment vertical="top" wrapText="1"/>
    </xf>
    <xf numFmtId="0" fontId="1" fillId="3" borderId="8" xfId="0" applyFont="1" applyFill="1" applyBorder="1" applyAlignment="1">
      <alignment vertical="top" wrapText="1"/>
    </xf>
    <xf numFmtId="0" fontId="14" fillId="5" borderId="7" xfId="0" applyFont="1" applyFill="1" applyBorder="1" applyAlignment="1" applyProtection="1"/>
    <xf numFmtId="0" fontId="14" fillId="3" borderId="0" xfId="0" applyFont="1" applyFill="1" applyBorder="1"/>
    <xf numFmtId="0" fontId="14" fillId="3" borderId="7" xfId="0" applyFont="1" applyFill="1" applyBorder="1"/>
    <xf numFmtId="0" fontId="25" fillId="3" borderId="1" xfId="0" applyFont="1" applyFill="1" applyBorder="1" applyAlignment="1" applyProtection="1"/>
    <xf numFmtId="0" fontId="25" fillId="3" borderId="3" xfId="0" applyFont="1" applyFill="1" applyBorder="1" applyAlignment="1" applyProtection="1"/>
    <xf numFmtId="0" fontId="25" fillId="3" borderId="4" xfId="0" applyFont="1" applyFill="1" applyBorder="1" applyAlignment="1" applyProtection="1"/>
    <xf numFmtId="0" fontId="25" fillId="3" borderId="5" xfId="0" applyFont="1" applyFill="1" applyBorder="1" applyAlignment="1" applyProtection="1"/>
    <xf numFmtId="0" fontId="25" fillId="3" borderId="6" xfId="0" applyFont="1" applyFill="1" applyBorder="1" applyAlignment="1" applyProtection="1"/>
    <xf numFmtId="0" fontId="25" fillId="3" borderId="8" xfId="0" applyFont="1" applyFill="1" applyBorder="1" applyAlignment="1" applyProtection="1"/>
    <xf numFmtId="164" fontId="4" fillId="6" borderId="8" xfId="0" applyNumberFormat="1" applyFont="1" applyFill="1" applyBorder="1" applyAlignment="1">
      <alignment vertical="center"/>
    </xf>
    <xf numFmtId="164" fontId="4" fillId="6" borderId="7" xfId="0" applyNumberFormat="1" applyFont="1" applyFill="1" applyBorder="1" applyAlignment="1">
      <alignment vertical="center"/>
    </xf>
    <xf numFmtId="164" fontId="4" fillId="6" borderId="6" xfId="0" applyNumberFormat="1" applyFont="1" applyFill="1" applyBorder="1" applyAlignment="1">
      <alignment vertical="center"/>
    </xf>
    <xf numFmtId="0" fontId="7" fillId="3" borderId="3" xfId="0" applyFont="1" applyFill="1" applyBorder="1" applyAlignment="1">
      <alignment vertical="center" wrapText="1"/>
    </xf>
    <xf numFmtId="0" fontId="7" fillId="3" borderId="5" xfId="0" applyFont="1" applyFill="1" applyBorder="1" applyAlignment="1">
      <alignment vertical="center" wrapText="1"/>
    </xf>
    <xf numFmtId="0" fontId="11" fillId="8" borderId="18" xfId="0" applyFont="1" applyFill="1" applyBorder="1" applyAlignment="1">
      <alignment horizontal="center" vertical="center"/>
    </xf>
    <xf numFmtId="0" fontId="7" fillId="5" borderId="2" xfId="0" applyFont="1" applyFill="1" applyBorder="1" applyAlignment="1"/>
    <xf numFmtId="0" fontId="0" fillId="3" borderId="1" xfId="0" applyFill="1" applyBorder="1"/>
    <xf numFmtId="0" fontId="0" fillId="3" borderId="1" xfId="0" applyFill="1" applyBorder="1" applyAlignment="1"/>
    <xf numFmtId="0" fontId="14" fillId="5" borderId="5" xfId="0" applyFont="1" applyFill="1" applyBorder="1" applyAlignment="1"/>
    <xf numFmtId="0" fontId="11" fillId="8" borderId="19" xfId="0" applyFont="1" applyFill="1" applyBorder="1" applyAlignment="1">
      <alignment wrapText="1"/>
    </xf>
    <xf numFmtId="0" fontId="11" fillId="8" borderId="15" xfId="0" applyFont="1" applyFill="1" applyBorder="1" applyAlignment="1">
      <alignment horizontal="center" wrapText="1"/>
    </xf>
    <xf numFmtId="0" fontId="6" fillId="2" borderId="4" xfId="0" applyFont="1" applyFill="1" applyBorder="1" applyAlignment="1">
      <alignment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165" fontId="14" fillId="2" borderId="0" xfId="0" applyNumberFormat="1" applyFont="1" applyFill="1" applyBorder="1" applyAlignment="1">
      <alignment horizontal="center" vertical="center"/>
    </xf>
    <xf numFmtId="2" fontId="14" fillId="2" borderId="0" xfId="0" applyNumberFormat="1" applyFont="1" applyFill="1" applyBorder="1" applyAlignment="1">
      <alignment horizontal="center" vertical="center" wrapText="1"/>
    </xf>
    <xf numFmtId="0" fontId="14" fillId="4" borderId="12" xfId="0" applyFont="1" applyFill="1" applyBorder="1"/>
    <xf numFmtId="0" fontId="14" fillId="2" borderId="0" xfId="0" applyFont="1" applyFill="1" applyBorder="1"/>
    <xf numFmtId="0" fontId="14" fillId="2" borderId="5" xfId="0" applyFont="1" applyFill="1" applyBorder="1" applyAlignment="1"/>
    <xf numFmtId="0" fontId="14" fillId="2" borderId="0" xfId="0" applyNumberFormat="1" applyFont="1" applyFill="1" applyBorder="1" applyAlignment="1">
      <alignment vertical="center"/>
    </xf>
    <xf numFmtId="0" fontId="14" fillId="3" borderId="20" xfId="0" applyFont="1" applyFill="1" applyBorder="1"/>
    <xf numFmtId="0" fontId="1" fillId="5" borderId="0" xfId="0" applyFont="1" applyFill="1"/>
    <xf numFmtId="0" fontId="29" fillId="2" borderId="4" xfId="0" applyFont="1" applyFill="1" applyBorder="1" applyAlignment="1">
      <alignment vertical="center"/>
    </xf>
    <xf numFmtId="0" fontId="29" fillId="2" borderId="0" xfId="0" applyFont="1" applyFill="1" applyBorder="1" applyAlignment="1">
      <alignment vertical="center"/>
    </xf>
    <xf numFmtId="0" fontId="10" fillId="2" borderId="4" xfId="0" applyFont="1" applyFill="1" applyBorder="1" applyAlignment="1"/>
    <xf numFmtId="0" fontId="10" fillId="2" borderId="0" xfId="0" applyFont="1" applyFill="1" applyBorder="1" applyAlignment="1"/>
    <xf numFmtId="0" fontId="30" fillId="2" borderId="0" xfId="0" applyFont="1" applyFill="1" applyBorder="1" applyAlignment="1">
      <alignment horizontal="right" vertical="center"/>
    </xf>
    <xf numFmtId="164" fontId="5" fillId="2" borderId="0" xfId="0" applyNumberFormat="1" applyFont="1" applyFill="1" applyBorder="1" applyAlignment="1">
      <alignment horizontal="left" vertical="center"/>
    </xf>
    <xf numFmtId="10" fontId="5" fillId="2" borderId="0" xfId="0" applyNumberFormat="1" applyFont="1" applyFill="1" applyBorder="1" applyAlignment="1">
      <alignment horizontal="left" vertical="center"/>
    </xf>
    <xf numFmtId="0" fontId="31" fillId="2" borderId="0" xfId="0" applyFont="1" applyFill="1" applyBorder="1" applyAlignment="1">
      <alignment vertical="center"/>
    </xf>
    <xf numFmtId="0" fontId="10" fillId="2" borderId="0" xfId="0" applyNumberFormat="1" applyFont="1" applyFill="1" applyBorder="1" applyAlignment="1"/>
    <xf numFmtId="0" fontId="10" fillId="2" borderId="4" xfId="0" applyFont="1" applyFill="1" applyBorder="1"/>
    <xf numFmtId="0" fontId="10" fillId="2" borderId="0" xfId="0" applyFont="1" applyFill="1"/>
    <xf numFmtId="0" fontId="32" fillId="2" borderId="0" xfId="0" applyFont="1" applyFill="1" applyBorder="1" applyAlignment="1">
      <alignment vertical="center"/>
    </xf>
    <xf numFmtId="0" fontId="10" fillId="2" borderId="0" xfId="0" applyNumberFormat="1" applyFont="1" applyFill="1" applyAlignment="1">
      <alignment vertical="center"/>
    </xf>
    <xf numFmtId="0" fontId="28" fillId="3" borderId="2" xfId="1" applyFont="1" applyFill="1" applyBorder="1" applyAlignment="1">
      <alignment horizontal="left" vertical="center" wrapText="1"/>
    </xf>
    <xf numFmtId="0" fontId="28" fillId="3" borderId="3" xfId="1" applyFont="1" applyFill="1" applyBorder="1" applyAlignment="1">
      <alignment horizontal="left" vertical="center" wrapText="1"/>
    </xf>
    <xf numFmtId="0" fontId="28" fillId="3" borderId="0" xfId="1" applyFont="1" applyFill="1" applyBorder="1" applyAlignment="1">
      <alignment horizontal="left" vertical="center" wrapText="1"/>
    </xf>
    <xf numFmtId="0" fontId="28" fillId="3" borderId="5" xfId="1" applyFont="1" applyFill="1" applyBorder="1" applyAlignment="1">
      <alignment horizontal="left" vertical="center" wrapText="1"/>
    </xf>
    <xf numFmtId="0" fontId="28" fillId="3" borderId="7" xfId="1" applyFont="1" applyFill="1" applyBorder="1" applyAlignment="1">
      <alignment horizontal="left" vertical="center" wrapText="1"/>
    </xf>
    <xf numFmtId="0" fontId="28" fillId="3" borderId="8" xfId="1" applyFont="1" applyFill="1" applyBorder="1" applyAlignment="1">
      <alignment horizontal="left"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165" fontId="25" fillId="2" borderId="0" xfId="0" applyNumberFormat="1" applyFont="1" applyFill="1" applyBorder="1" applyAlignment="1">
      <alignment horizontal="center" vertical="center"/>
    </xf>
    <xf numFmtId="0" fontId="7" fillId="5" borderId="2" xfId="0" applyFont="1" applyFill="1" applyBorder="1" applyAlignment="1">
      <alignment horizontal="center" vertical="top"/>
    </xf>
    <xf numFmtId="0" fontId="7" fillId="5" borderId="2" xfId="0" applyFont="1" applyFill="1" applyBorder="1" applyAlignment="1">
      <alignment horizontal="right" vertical="top"/>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1" fillId="8" borderId="15"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5" xfId="0" applyFont="1" applyFill="1" applyBorder="1" applyAlignment="1">
      <alignment horizontal="left" vertical="center" wrapText="1"/>
    </xf>
    <xf numFmtId="7" fontId="15" fillId="6" borderId="4" xfId="0" applyNumberFormat="1" applyFont="1" applyFill="1" applyBorder="1" applyAlignment="1" applyProtection="1">
      <alignment horizontal="center" vertical="top"/>
      <protection locked="0"/>
    </xf>
    <xf numFmtId="7" fontId="15" fillId="6" borderId="0" xfId="0" applyNumberFormat="1" applyFont="1" applyFill="1" applyBorder="1" applyAlignment="1" applyProtection="1">
      <alignment horizontal="center" vertical="top"/>
      <protection locked="0"/>
    </xf>
    <xf numFmtId="164" fontId="15" fillId="6" borderId="0" xfId="0" applyNumberFormat="1" applyFont="1" applyFill="1" applyBorder="1" applyAlignment="1" applyProtection="1">
      <alignment horizontal="center" vertical="top"/>
      <protection locked="0"/>
    </xf>
    <xf numFmtId="164" fontId="15" fillId="6" borderId="5" xfId="0" applyNumberFormat="1" applyFont="1" applyFill="1" applyBorder="1" applyAlignment="1" applyProtection="1">
      <alignment horizontal="center" vertical="top"/>
      <protection locked="0"/>
    </xf>
    <xf numFmtId="0" fontId="29" fillId="3" borderId="1" xfId="0" applyFont="1" applyFill="1" applyBorder="1" applyAlignment="1">
      <alignment horizontal="center"/>
    </xf>
    <xf numFmtId="0" fontId="29" fillId="3" borderId="2" xfId="0" applyFont="1" applyFill="1" applyBorder="1" applyAlignment="1">
      <alignment horizontal="center"/>
    </xf>
    <xf numFmtId="0" fontId="29" fillId="3" borderId="3" xfId="0" applyFont="1" applyFill="1" applyBorder="1" applyAlignment="1">
      <alignment horizontal="center"/>
    </xf>
    <xf numFmtId="0" fontId="1" fillId="3" borderId="0"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8" fillId="3" borderId="9" xfId="1" applyFont="1" applyFill="1" applyBorder="1" applyAlignment="1">
      <alignment horizontal="center" vertical="center" wrapText="1"/>
    </xf>
    <xf numFmtId="0" fontId="28" fillId="3" borderId="10" xfId="1" applyFont="1" applyFill="1" applyBorder="1" applyAlignment="1">
      <alignment horizontal="center" vertical="center" wrapText="1"/>
    </xf>
    <xf numFmtId="0" fontId="28" fillId="3" borderId="11" xfId="1" applyFont="1" applyFill="1" applyBorder="1" applyAlignment="1">
      <alignment horizontal="center" vertical="center" wrapText="1"/>
    </xf>
    <xf numFmtId="0" fontId="1" fillId="3" borderId="0"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23" fillId="2" borderId="4"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5" xfId="0" applyFont="1" applyFill="1" applyBorder="1" applyAlignment="1">
      <alignment horizontal="center" vertical="center"/>
    </xf>
    <xf numFmtId="0" fontId="6" fillId="2" borderId="4" xfId="0" applyFont="1" applyFill="1" applyBorder="1" applyAlignment="1">
      <alignment horizontal="center"/>
    </xf>
    <xf numFmtId="0" fontId="6" fillId="2" borderId="0" xfId="0" applyFont="1" applyFill="1" applyBorder="1" applyAlignment="1">
      <alignment horizontal="center"/>
    </xf>
    <xf numFmtId="0" fontId="6" fillId="2" borderId="5" xfId="0" applyFont="1" applyFill="1" applyBorder="1" applyAlignment="1">
      <alignment horizont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2" fillId="2" borderId="0"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12" fillId="2" borderId="1"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12" fillId="2" borderId="3" xfId="0" applyNumberFormat="1" applyFont="1" applyFill="1" applyBorder="1" applyAlignment="1">
      <alignment horizontal="center" vertical="center"/>
    </xf>
    <xf numFmtId="0" fontId="1" fillId="3" borderId="0" xfId="0" applyFont="1" applyFill="1" applyBorder="1" applyAlignment="1">
      <alignment horizontal="left" wrapText="1"/>
    </xf>
    <xf numFmtId="0" fontId="1" fillId="3" borderId="5" xfId="0" applyFont="1" applyFill="1" applyBorder="1" applyAlignment="1">
      <alignment horizontal="left" wrapText="1"/>
    </xf>
    <xf numFmtId="164" fontId="5" fillId="2" borderId="6" xfId="0" applyNumberFormat="1" applyFont="1" applyFill="1" applyBorder="1" applyAlignment="1">
      <alignment horizontal="center" vertical="center"/>
    </xf>
    <xf numFmtId="164" fontId="5" fillId="2" borderId="7" xfId="0" applyNumberFormat="1" applyFont="1" applyFill="1" applyBorder="1" applyAlignment="1">
      <alignment horizontal="center" vertical="center"/>
    </xf>
    <xf numFmtId="164" fontId="5" fillId="2" borderId="8" xfId="0" applyNumberFormat="1" applyFont="1" applyFill="1" applyBorder="1" applyAlignment="1">
      <alignment horizontal="center" vertical="center"/>
    </xf>
    <xf numFmtId="9" fontId="8" fillId="2" borderId="6" xfId="0" applyNumberFormat="1" applyFont="1" applyFill="1" applyBorder="1" applyAlignment="1">
      <alignment horizontal="center" vertical="center"/>
    </xf>
    <xf numFmtId="9" fontId="8" fillId="2" borderId="7" xfId="0" applyNumberFormat="1" applyFont="1" applyFill="1" applyBorder="1" applyAlignment="1">
      <alignment horizontal="center" vertical="center"/>
    </xf>
    <xf numFmtId="9" fontId="8" fillId="2" borderId="8" xfId="0" applyNumberFormat="1" applyFont="1" applyFill="1" applyBorder="1" applyAlignment="1">
      <alignment horizontal="center" vertical="center"/>
    </xf>
    <xf numFmtId="0" fontId="22" fillId="2" borderId="2" xfId="0" applyFont="1" applyFill="1" applyBorder="1" applyAlignment="1">
      <alignment horizontal="left" wrapText="1"/>
    </xf>
    <xf numFmtId="0" fontId="22" fillId="2" borderId="3" xfId="0" applyFont="1" applyFill="1" applyBorder="1" applyAlignment="1">
      <alignment horizontal="left"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4" fillId="4" borderId="9" xfId="0" applyFont="1" applyFill="1" applyBorder="1" applyAlignment="1" applyProtection="1">
      <alignment horizontal="center"/>
      <protection locked="0"/>
    </xf>
    <xf numFmtId="0" fontId="14" fillId="4" borderId="10" xfId="0" applyFont="1" applyFill="1" applyBorder="1" applyAlignment="1" applyProtection="1">
      <alignment horizontal="center"/>
      <protection locked="0"/>
    </xf>
    <xf numFmtId="0" fontId="14" fillId="4" borderId="11" xfId="0" applyFont="1" applyFill="1" applyBorder="1" applyAlignment="1" applyProtection="1">
      <alignment horizontal="center"/>
      <protection locked="0"/>
    </xf>
    <xf numFmtId="0" fontId="26" fillId="3" borderId="2" xfId="0" applyFont="1" applyFill="1" applyBorder="1" applyAlignment="1" applyProtection="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5" xfId="0" applyFont="1" applyFill="1" applyBorder="1" applyAlignment="1">
      <alignment horizontal="left" vertical="center" wrapText="1"/>
    </xf>
    <xf numFmtId="0" fontId="24" fillId="7" borderId="10" xfId="0" applyFont="1" applyFill="1" applyBorder="1" applyAlignment="1">
      <alignment horizontal="center" vertical="center"/>
    </xf>
    <xf numFmtId="0" fontId="7" fillId="3" borderId="0" xfId="0" applyFont="1" applyFill="1" applyBorder="1" applyAlignment="1" applyProtection="1">
      <alignment horizontal="center" vertical="center"/>
    </xf>
    <xf numFmtId="0" fontId="7" fillId="3" borderId="7" xfId="0" applyFont="1" applyFill="1" applyBorder="1" applyAlignment="1" applyProtection="1">
      <alignment horizontal="center" vertical="top" wrapText="1"/>
    </xf>
    <xf numFmtId="0" fontId="7" fillId="3" borderId="2" xfId="0" applyFont="1" applyFill="1" applyBorder="1" applyAlignment="1">
      <alignment horizontal="right" vertical="center" wrapText="1"/>
    </xf>
    <xf numFmtId="0" fontId="7" fillId="3" borderId="0" xfId="0" applyFont="1" applyFill="1" applyBorder="1" applyAlignment="1">
      <alignment horizontal="right" vertical="center" wrapText="1"/>
    </xf>
    <xf numFmtId="0" fontId="1" fillId="3" borderId="21" xfId="0" applyFont="1" applyFill="1" applyBorder="1" applyAlignment="1">
      <alignment horizontal="left" vertical="center" wrapText="1"/>
    </xf>
    <xf numFmtId="0" fontId="1" fillId="3" borderId="22" xfId="0" applyFont="1" applyFill="1" applyBorder="1" applyAlignment="1">
      <alignment horizontal="left" vertical="center" wrapText="1"/>
    </xf>
    <xf numFmtId="14" fontId="7" fillId="6" borderId="6" xfId="0" applyNumberFormat="1" applyFont="1" applyFill="1" applyBorder="1" applyAlignment="1" applyProtection="1">
      <alignment horizontal="center" vertical="center" wrapText="1"/>
      <protection locked="0"/>
    </xf>
    <xf numFmtId="14" fontId="7" fillId="6" borderId="7" xfId="0" applyNumberFormat="1" applyFont="1" applyFill="1" applyBorder="1" applyAlignment="1" applyProtection="1">
      <alignment horizontal="center" vertical="center" wrapText="1"/>
      <protection locked="0"/>
    </xf>
    <xf numFmtId="14" fontId="7" fillId="6" borderId="8" xfId="0" applyNumberFormat="1" applyFont="1" applyFill="1" applyBorder="1" applyAlignment="1" applyProtection="1">
      <alignment horizontal="center" vertical="center" wrapText="1"/>
      <protection locked="0"/>
    </xf>
    <xf numFmtId="0" fontId="7" fillId="5" borderId="7" xfId="0" applyFont="1" applyFill="1" applyBorder="1" applyAlignment="1">
      <alignment horizontal="center"/>
    </xf>
    <xf numFmtId="0" fontId="6" fillId="2" borderId="4"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5" xfId="0" applyFont="1" applyFill="1" applyBorder="1" applyAlignment="1">
      <alignment horizontal="center" vertical="top" wrapText="1"/>
    </xf>
    <xf numFmtId="0" fontId="1" fillId="2" borderId="10" xfId="0" applyFont="1" applyFill="1" applyBorder="1" applyAlignment="1">
      <alignment horizontal="left" vertical="center" wrapText="1"/>
    </xf>
    <xf numFmtId="2" fontId="10" fillId="2" borderId="0"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colors>
    <mruColors>
      <color rgb="FFD5BE5F"/>
      <color rgb="FFDABE5F"/>
      <color rgb="FFE0BE5F"/>
      <color rgb="FFFF0000"/>
      <color rgb="FFFF3300"/>
      <color rgb="FFFFFFFF"/>
      <color rgb="FFFFB5FF"/>
      <color rgb="FFFF97FF"/>
      <color rgb="FFFF00FF"/>
      <color rgb="FFFFC1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echfortext.com/DP/Chapter-14/ProfitabilityCalc.xlsx" TargetMode="External"/><Relationship Id="rId1" Type="http://schemas.openxmlformats.org/officeDocument/2006/relationships/hyperlink" Target="http://www.techfortext.com/DP/Chapter-14/ToStudySoftware.xlsx" TargetMode="External"/><Relationship Id="rId4"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9"/>
  <sheetViews>
    <sheetView showFormulas="1" tabSelected="1" zoomScaleNormal="100" workbookViewId="0">
      <selection activeCell="B2" sqref="B2:U2"/>
    </sheetView>
  </sheetViews>
  <sheetFormatPr defaultColWidth="0" defaultRowHeight="14.4" zeroHeight="1" x14ac:dyDescent="0.3"/>
  <cols>
    <col min="1" max="1" width="2.77734375" customWidth="1"/>
    <col min="2" max="2" width="1.77734375" customWidth="1"/>
    <col min="3" max="4" width="8.77734375" customWidth="1"/>
    <col min="5" max="5" width="11.6640625" customWidth="1"/>
    <col min="6" max="6" width="13.44140625" customWidth="1"/>
    <col min="7" max="7" width="12.5546875" customWidth="1"/>
    <col min="8" max="8" width="0.21875" customWidth="1"/>
    <col min="9" max="9" width="9.44140625" customWidth="1"/>
    <col min="10" max="10" width="5.33203125" customWidth="1"/>
    <col min="11" max="11" width="2.77734375" customWidth="1"/>
    <col min="12" max="12" width="22.77734375" customWidth="1"/>
    <col min="13" max="13" width="0.21875" customWidth="1"/>
    <col min="14" max="14" width="1.77734375" customWidth="1"/>
    <col min="15" max="15" width="2" customWidth="1"/>
    <col min="16" max="16" width="4.5546875" customWidth="1"/>
    <col min="17" max="17" width="13.44140625" customWidth="1"/>
    <col min="18" max="18" width="0.6640625" customWidth="1"/>
    <col min="19" max="19" width="5.77734375" customWidth="1"/>
    <col min="20" max="20" width="0.6640625" customWidth="1"/>
    <col min="21" max="21" width="8.77734375" customWidth="1"/>
    <col min="22" max="22" width="2.77734375" customWidth="1"/>
    <col min="23" max="23" width="2.77734375" hidden="1" customWidth="1"/>
    <col min="24" max="16384" width="8.88671875" hidden="1"/>
  </cols>
  <sheetData>
    <row r="1" spans="1:23" s="65" customFormat="1" ht="4.8" customHeight="1" thickTop="1" thickBot="1" x14ac:dyDescent="0.2">
      <c r="A1" s="195"/>
      <c r="B1" s="196"/>
      <c r="C1" s="196"/>
      <c r="D1" s="196"/>
      <c r="E1" s="196"/>
      <c r="F1" s="196"/>
      <c r="G1" s="196"/>
      <c r="H1" s="196"/>
      <c r="I1" s="196"/>
      <c r="J1" s="196"/>
      <c r="K1" s="196"/>
      <c r="L1" s="196"/>
      <c r="M1" s="196"/>
      <c r="N1" s="196"/>
      <c r="O1" s="196"/>
      <c r="P1" s="196"/>
      <c r="Q1" s="196"/>
      <c r="R1" s="196"/>
      <c r="S1" s="196"/>
      <c r="T1" s="196"/>
      <c r="U1" s="196"/>
      <c r="V1" s="197"/>
      <c r="W1" s="6"/>
    </row>
    <row r="2" spans="1:23" s="65" customFormat="1" ht="22.8" customHeight="1" thickTop="1" x14ac:dyDescent="0.3">
      <c r="A2" s="87"/>
      <c r="B2" s="198" t="s">
        <v>121</v>
      </c>
      <c r="C2" s="198"/>
      <c r="D2" s="198"/>
      <c r="E2" s="198"/>
      <c r="F2" s="198"/>
      <c r="G2" s="198"/>
      <c r="H2" s="198"/>
      <c r="I2" s="198"/>
      <c r="J2" s="198"/>
      <c r="K2" s="198"/>
      <c r="L2" s="198"/>
      <c r="M2" s="198"/>
      <c r="N2" s="198"/>
      <c r="O2" s="198"/>
      <c r="P2" s="198"/>
      <c r="Q2" s="198"/>
      <c r="R2" s="198"/>
      <c r="S2" s="198"/>
      <c r="T2" s="198"/>
      <c r="U2" s="198"/>
      <c r="V2" s="88"/>
      <c r="W2" s="6"/>
    </row>
    <row r="3" spans="1:23" s="65" customFormat="1" ht="19.95" customHeight="1" x14ac:dyDescent="0.3">
      <c r="A3" s="89"/>
      <c r="B3" s="85"/>
      <c r="C3" s="85"/>
      <c r="D3" s="204" t="s">
        <v>113</v>
      </c>
      <c r="E3" s="204"/>
      <c r="F3" s="204"/>
      <c r="G3" s="204"/>
      <c r="H3" s="204"/>
      <c r="I3" s="204"/>
      <c r="J3" s="204"/>
      <c r="K3" s="204"/>
      <c r="L3" s="204"/>
      <c r="M3" s="204"/>
      <c r="N3" s="204"/>
      <c r="O3" s="204"/>
      <c r="P3" s="204"/>
      <c r="Q3" s="204"/>
      <c r="R3" s="204"/>
      <c r="S3" s="85"/>
      <c r="T3" s="85"/>
      <c r="U3" s="85"/>
      <c r="V3" s="90"/>
      <c r="W3" s="6"/>
    </row>
    <row r="4" spans="1:23" s="65" customFormat="1" ht="24" customHeight="1" thickBot="1" x14ac:dyDescent="0.35">
      <c r="A4" s="91"/>
      <c r="B4" s="86"/>
      <c r="C4" s="86"/>
      <c r="D4" s="205" t="s">
        <v>118</v>
      </c>
      <c r="E4" s="205"/>
      <c r="F4" s="205"/>
      <c r="G4" s="205"/>
      <c r="H4" s="205"/>
      <c r="I4" s="205"/>
      <c r="J4" s="205"/>
      <c r="K4" s="205"/>
      <c r="L4" s="205"/>
      <c r="M4" s="205"/>
      <c r="N4" s="205"/>
      <c r="O4" s="205"/>
      <c r="P4" s="205"/>
      <c r="Q4" s="205"/>
      <c r="R4" s="205"/>
      <c r="S4" s="86"/>
      <c r="T4" s="86"/>
      <c r="U4" s="86"/>
      <c r="V4" s="92"/>
      <c r="W4" s="6"/>
    </row>
    <row r="5" spans="1:23" s="65" customFormat="1" ht="6" customHeight="1" thickTop="1" thickBot="1" x14ac:dyDescent="0.2">
      <c r="A5" s="195"/>
      <c r="B5" s="196"/>
      <c r="C5" s="196"/>
      <c r="D5" s="196"/>
      <c r="E5" s="196"/>
      <c r="F5" s="196"/>
      <c r="G5" s="196"/>
      <c r="H5" s="196"/>
      <c r="I5" s="196"/>
      <c r="J5" s="196"/>
      <c r="K5" s="196"/>
      <c r="L5" s="196"/>
      <c r="M5" s="196"/>
      <c r="N5" s="196"/>
      <c r="O5" s="196"/>
      <c r="P5" s="196"/>
      <c r="Q5" s="196"/>
      <c r="R5" s="196"/>
      <c r="S5" s="196"/>
      <c r="T5" s="196"/>
      <c r="U5" s="196"/>
      <c r="V5" s="197"/>
      <c r="W5" s="6"/>
    </row>
    <row r="6" spans="1:23" s="65" customFormat="1" ht="19.8" customHeight="1" thickTop="1" thickBot="1" x14ac:dyDescent="0.2">
      <c r="A6" s="6"/>
      <c r="B6" s="84"/>
      <c r="C6" s="84"/>
      <c r="D6" s="84"/>
      <c r="E6" s="84"/>
      <c r="F6" s="84"/>
      <c r="G6" s="84"/>
      <c r="H6" s="84"/>
      <c r="I6" s="84"/>
      <c r="J6" s="84"/>
      <c r="K6" s="84"/>
      <c r="L6" s="84"/>
      <c r="M6" s="84"/>
      <c r="N6" s="84"/>
      <c r="O6" s="84"/>
      <c r="P6" s="84"/>
      <c r="Q6" s="84"/>
      <c r="R6" s="84"/>
      <c r="S6" s="84"/>
      <c r="T6" s="84"/>
      <c r="U6" s="84"/>
      <c r="V6" s="6"/>
      <c r="W6" s="6"/>
    </row>
    <row r="7" spans="1:23" s="65" customFormat="1" ht="24" customHeight="1" thickTop="1" x14ac:dyDescent="0.15">
      <c r="A7" s="6"/>
      <c r="B7" s="135" t="s">
        <v>106</v>
      </c>
      <c r="C7" s="136"/>
      <c r="D7" s="136"/>
      <c r="E7" s="136"/>
      <c r="F7" s="136"/>
      <c r="G7" s="136"/>
      <c r="H7" s="136"/>
      <c r="I7" s="136"/>
      <c r="J7" s="136"/>
      <c r="K7" s="136"/>
      <c r="L7" s="136"/>
      <c r="M7" s="136"/>
      <c r="N7" s="136"/>
      <c r="O7" s="136"/>
      <c r="P7" s="136"/>
      <c r="Q7" s="136"/>
      <c r="R7" s="136"/>
      <c r="S7" s="136"/>
      <c r="T7" s="136"/>
      <c r="U7" s="137"/>
      <c r="V7" s="6"/>
      <c r="W7" s="6"/>
    </row>
    <row r="8" spans="1:23" s="65" customFormat="1" ht="16.95" customHeight="1" x14ac:dyDescent="0.15">
      <c r="A8" s="6"/>
      <c r="B8" s="59"/>
      <c r="C8" s="158" t="s">
        <v>119</v>
      </c>
      <c r="D8" s="158"/>
      <c r="E8" s="158"/>
      <c r="F8" s="158"/>
      <c r="G8" s="158"/>
      <c r="H8" s="158"/>
      <c r="I8" s="158"/>
      <c r="J8" s="158"/>
      <c r="K8" s="158"/>
      <c r="L8" s="158"/>
      <c r="M8" s="158"/>
      <c r="N8" s="158"/>
      <c r="O8" s="158"/>
      <c r="P8" s="158"/>
      <c r="Q8" s="158"/>
      <c r="R8" s="158"/>
      <c r="S8" s="158"/>
      <c r="T8" s="158"/>
      <c r="U8" s="159"/>
      <c r="V8" s="6"/>
      <c r="W8" s="6"/>
    </row>
    <row r="9" spans="1:23" s="65" customFormat="1" ht="16.95" customHeight="1" x14ac:dyDescent="0.15">
      <c r="A9" s="6"/>
      <c r="B9" s="59"/>
      <c r="C9" s="158"/>
      <c r="D9" s="158"/>
      <c r="E9" s="158"/>
      <c r="F9" s="158"/>
      <c r="G9" s="158"/>
      <c r="H9" s="158"/>
      <c r="I9" s="158"/>
      <c r="J9" s="158"/>
      <c r="K9" s="158"/>
      <c r="L9" s="158"/>
      <c r="M9" s="158"/>
      <c r="N9" s="158"/>
      <c r="O9" s="158"/>
      <c r="P9" s="158"/>
      <c r="Q9" s="158"/>
      <c r="R9" s="158"/>
      <c r="S9" s="158"/>
      <c r="T9" s="158"/>
      <c r="U9" s="159"/>
      <c r="V9" s="6"/>
      <c r="W9" s="6"/>
    </row>
    <row r="10" spans="1:23" s="65" customFormat="1" ht="16.95" customHeight="1" x14ac:dyDescent="0.15">
      <c r="A10" s="6"/>
      <c r="B10" s="59"/>
      <c r="C10" s="158"/>
      <c r="D10" s="158"/>
      <c r="E10" s="158"/>
      <c r="F10" s="158"/>
      <c r="G10" s="158"/>
      <c r="H10" s="158"/>
      <c r="I10" s="158"/>
      <c r="J10" s="158"/>
      <c r="K10" s="158"/>
      <c r="L10" s="158"/>
      <c r="M10" s="158"/>
      <c r="N10" s="158"/>
      <c r="O10" s="158"/>
      <c r="P10" s="158"/>
      <c r="Q10" s="158"/>
      <c r="R10" s="158"/>
      <c r="S10" s="158"/>
      <c r="T10" s="158"/>
      <c r="U10" s="159"/>
      <c r="V10" s="6"/>
      <c r="W10" s="6"/>
    </row>
    <row r="11" spans="1:23" s="65" customFormat="1" ht="16.95" customHeight="1" x14ac:dyDescent="0.15">
      <c r="A11" s="6"/>
      <c r="B11" s="59"/>
      <c r="C11" s="158"/>
      <c r="D11" s="158"/>
      <c r="E11" s="158"/>
      <c r="F11" s="158"/>
      <c r="G11" s="158"/>
      <c r="H11" s="158"/>
      <c r="I11" s="158"/>
      <c r="J11" s="158"/>
      <c r="K11" s="158"/>
      <c r="L11" s="158"/>
      <c r="M11" s="158"/>
      <c r="N11" s="158"/>
      <c r="O11" s="158"/>
      <c r="P11" s="158"/>
      <c r="Q11" s="158"/>
      <c r="R11" s="158"/>
      <c r="S11" s="158"/>
      <c r="T11" s="158"/>
      <c r="U11" s="159"/>
      <c r="V11" s="6"/>
      <c r="W11" s="6"/>
    </row>
    <row r="12" spans="1:23" s="65" customFormat="1" ht="16.95" customHeight="1" x14ac:dyDescent="0.15">
      <c r="A12" s="6"/>
      <c r="B12" s="59"/>
      <c r="C12" s="158"/>
      <c r="D12" s="158"/>
      <c r="E12" s="158"/>
      <c r="F12" s="158"/>
      <c r="G12" s="158"/>
      <c r="H12" s="158"/>
      <c r="I12" s="158"/>
      <c r="J12" s="158"/>
      <c r="K12" s="158"/>
      <c r="L12" s="158"/>
      <c r="M12" s="158"/>
      <c r="N12" s="158"/>
      <c r="O12" s="158"/>
      <c r="P12" s="158"/>
      <c r="Q12" s="158"/>
      <c r="R12" s="158"/>
      <c r="S12" s="158"/>
      <c r="T12" s="158"/>
      <c r="U12" s="159"/>
      <c r="V12" s="6"/>
      <c r="W12" s="6"/>
    </row>
    <row r="13" spans="1:23" s="65" customFormat="1" ht="16.95" customHeight="1" thickBot="1" x14ac:dyDescent="0.2">
      <c r="A13" s="6"/>
      <c r="B13" s="59"/>
      <c r="C13" s="158"/>
      <c r="D13" s="158"/>
      <c r="E13" s="158"/>
      <c r="F13" s="158"/>
      <c r="G13" s="158"/>
      <c r="H13" s="158"/>
      <c r="I13" s="158"/>
      <c r="J13" s="158"/>
      <c r="K13" s="158"/>
      <c r="L13" s="158"/>
      <c r="M13" s="158"/>
      <c r="N13" s="158"/>
      <c r="O13" s="158"/>
      <c r="P13" s="158"/>
      <c r="Q13" s="158"/>
      <c r="R13" s="158"/>
      <c r="S13" s="158"/>
      <c r="T13" s="158"/>
      <c r="U13" s="159"/>
      <c r="V13" s="6"/>
      <c r="W13" s="6"/>
    </row>
    <row r="14" spans="1:23" s="65" customFormat="1" ht="28.05" customHeight="1" thickTop="1" thickBot="1" x14ac:dyDescent="0.2">
      <c r="A14" s="6"/>
      <c r="B14" s="160" t="s">
        <v>124</v>
      </c>
      <c r="C14" s="161"/>
      <c r="D14" s="161"/>
      <c r="E14" s="161"/>
      <c r="F14" s="161"/>
      <c r="G14" s="161"/>
      <c r="H14" s="161"/>
      <c r="I14" s="161"/>
      <c r="J14" s="161"/>
      <c r="K14" s="161"/>
      <c r="L14" s="161"/>
      <c r="M14" s="161"/>
      <c r="N14" s="161"/>
      <c r="O14" s="161"/>
      <c r="P14" s="161"/>
      <c r="Q14" s="161"/>
      <c r="R14" s="161"/>
      <c r="S14" s="161"/>
      <c r="T14" s="161"/>
      <c r="U14" s="162"/>
      <c r="V14" s="6"/>
      <c r="W14" s="6"/>
    </row>
    <row r="15" spans="1:23" s="65" customFormat="1" ht="12" customHeight="1" thickTop="1" x14ac:dyDescent="0.3">
      <c r="A15" s="6"/>
      <c r="B15" s="101"/>
      <c r="C15" s="129" t="s">
        <v>117</v>
      </c>
      <c r="D15" s="129"/>
      <c r="E15" s="129"/>
      <c r="F15" s="129"/>
      <c r="G15" s="129"/>
      <c r="H15" s="129"/>
      <c r="I15" s="129"/>
      <c r="J15" s="129"/>
      <c r="K15" s="129"/>
      <c r="L15" s="129"/>
      <c r="M15" s="129"/>
      <c r="N15" s="129"/>
      <c r="O15" s="129"/>
      <c r="P15" s="129"/>
      <c r="Q15" s="129"/>
      <c r="R15" s="129"/>
      <c r="S15" s="129"/>
      <c r="T15" s="129"/>
      <c r="U15" s="130"/>
      <c r="V15" s="6"/>
      <c r="W15" s="6"/>
    </row>
    <row r="16" spans="1:23" s="65" customFormat="1" ht="12" customHeight="1" x14ac:dyDescent="0.3">
      <c r="A16" s="6"/>
      <c r="B16" s="63"/>
      <c r="C16" s="131"/>
      <c r="D16" s="131"/>
      <c r="E16" s="131"/>
      <c r="F16" s="131"/>
      <c r="G16" s="131"/>
      <c r="H16" s="131"/>
      <c r="I16" s="131"/>
      <c r="J16" s="131"/>
      <c r="K16" s="131"/>
      <c r="L16" s="131"/>
      <c r="M16" s="131"/>
      <c r="N16" s="131"/>
      <c r="O16" s="131"/>
      <c r="P16" s="131"/>
      <c r="Q16" s="131"/>
      <c r="R16" s="131"/>
      <c r="S16" s="131"/>
      <c r="T16" s="131"/>
      <c r="U16" s="132"/>
      <c r="V16" s="6"/>
      <c r="W16" s="6"/>
    </row>
    <row r="17" spans="1:23" s="65" customFormat="1" ht="12" customHeight="1" thickBot="1" x14ac:dyDescent="0.2">
      <c r="A17" s="6"/>
      <c r="B17" s="60"/>
      <c r="C17" s="133"/>
      <c r="D17" s="133"/>
      <c r="E17" s="133"/>
      <c r="F17" s="133"/>
      <c r="G17" s="133"/>
      <c r="H17" s="133"/>
      <c r="I17" s="133"/>
      <c r="J17" s="133"/>
      <c r="K17" s="133"/>
      <c r="L17" s="133"/>
      <c r="M17" s="133"/>
      <c r="N17" s="133"/>
      <c r="O17" s="133"/>
      <c r="P17" s="133"/>
      <c r="Q17" s="133"/>
      <c r="R17" s="133"/>
      <c r="S17" s="133"/>
      <c r="T17" s="133"/>
      <c r="U17" s="134"/>
      <c r="V17" s="6"/>
      <c r="W17" s="6"/>
    </row>
    <row r="18" spans="1:23" s="65" customFormat="1" ht="10.050000000000001" customHeight="1" thickTop="1" thickBot="1" x14ac:dyDescent="0.2">
      <c r="A18" s="6"/>
      <c r="B18" s="6"/>
      <c r="C18" s="6"/>
      <c r="D18" s="6"/>
      <c r="E18" s="6"/>
      <c r="F18" s="6"/>
      <c r="G18" s="6"/>
      <c r="H18" s="6"/>
      <c r="I18" s="6"/>
      <c r="J18" s="6"/>
      <c r="K18" s="6"/>
      <c r="L18" s="6"/>
      <c r="M18" s="6"/>
      <c r="N18" s="6"/>
      <c r="O18" s="6"/>
      <c r="P18" s="6"/>
      <c r="Q18" s="6"/>
      <c r="R18" s="6"/>
      <c r="S18" s="6"/>
      <c r="T18" s="6"/>
      <c r="U18" s="6"/>
      <c r="V18" s="6"/>
      <c r="W18" s="6"/>
    </row>
    <row r="19" spans="1:23" s="65" customFormat="1" ht="24" customHeight="1" thickTop="1" x14ac:dyDescent="0.15">
      <c r="A19" s="6"/>
      <c r="B19" s="138" t="s">
        <v>108</v>
      </c>
      <c r="C19" s="139"/>
      <c r="D19" s="139"/>
      <c r="E19" s="139"/>
      <c r="F19" s="139"/>
      <c r="G19" s="139"/>
      <c r="H19" s="139"/>
      <c r="I19" s="139"/>
      <c r="J19" s="139"/>
      <c r="K19" s="139"/>
      <c r="L19" s="139"/>
      <c r="M19" s="139"/>
      <c r="N19" s="139"/>
      <c r="O19" s="139"/>
      <c r="P19" s="139"/>
      <c r="Q19" s="139"/>
      <c r="R19" s="139"/>
      <c r="S19" s="139"/>
      <c r="T19" s="139"/>
      <c r="U19" s="140"/>
      <c r="V19" s="6"/>
      <c r="W19" s="6"/>
    </row>
    <row r="20" spans="1:23" s="65" customFormat="1" ht="16.95" customHeight="1" x14ac:dyDescent="0.15">
      <c r="A20" s="6"/>
      <c r="B20" s="61"/>
      <c r="C20" s="158" t="s">
        <v>122</v>
      </c>
      <c r="D20" s="158"/>
      <c r="E20" s="158"/>
      <c r="F20" s="158"/>
      <c r="G20" s="158"/>
      <c r="H20" s="158"/>
      <c r="I20" s="158"/>
      <c r="J20" s="158"/>
      <c r="K20" s="158"/>
      <c r="L20" s="158"/>
      <c r="M20" s="158"/>
      <c r="N20" s="158"/>
      <c r="O20" s="158"/>
      <c r="P20" s="158"/>
      <c r="Q20" s="158"/>
      <c r="R20" s="158"/>
      <c r="S20" s="158"/>
      <c r="T20" s="158"/>
      <c r="U20" s="159"/>
      <c r="V20" s="6"/>
      <c r="W20" s="6"/>
    </row>
    <row r="21" spans="1:23" s="65" customFormat="1" ht="16.95" customHeight="1" x14ac:dyDescent="0.15">
      <c r="A21" s="6"/>
      <c r="B21" s="61"/>
      <c r="C21" s="158"/>
      <c r="D21" s="158"/>
      <c r="E21" s="158"/>
      <c r="F21" s="158"/>
      <c r="G21" s="158"/>
      <c r="H21" s="158"/>
      <c r="I21" s="158"/>
      <c r="J21" s="158"/>
      <c r="K21" s="158"/>
      <c r="L21" s="158"/>
      <c r="M21" s="158"/>
      <c r="N21" s="158"/>
      <c r="O21" s="158"/>
      <c r="P21" s="158"/>
      <c r="Q21" s="158"/>
      <c r="R21" s="158"/>
      <c r="S21" s="158"/>
      <c r="T21" s="158"/>
      <c r="U21" s="159"/>
      <c r="V21" s="6"/>
      <c r="W21" s="6"/>
    </row>
    <row r="22" spans="1:23" s="65" customFormat="1" ht="16.95" customHeight="1" x14ac:dyDescent="0.15">
      <c r="A22" s="6"/>
      <c r="B22" s="61"/>
      <c r="C22" s="158"/>
      <c r="D22" s="158"/>
      <c r="E22" s="158"/>
      <c r="F22" s="158"/>
      <c r="G22" s="158"/>
      <c r="H22" s="158"/>
      <c r="I22" s="158"/>
      <c r="J22" s="158"/>
      <c r="K22" s="158"/>
      <c r="L22" s="158"/>
      <c r="M22" s="158"/>
      <c r="N22" s="158"/>
      <c r="O22" s="158"/>
      <c r="P22" s="158"/>
      <c r="Q22" s="158"/>
      <c r="R22" s="158"/>
      <c r="S22" s="158"/>
      <c r="T22" s="158"/>
      <c r="U22" s="159"/>
      <c r="V22" s="6"/>
      <c r="W22" s="6"/>
    </row>
    <row r="23" spans="1:23" s="65" customFormat="1" ht="16.95" customHeight="1" x14ac:dyDescent="0.15">
      <c r="A23" s="6"/>
      <c r="B23" s="61"/>
      <c r="C23" s="158"/>
      <c r="D23" s="158"/>
      <c r="E23" s="158"/>
      <c r="F23" s="158"/>
      <c r="G23" s="158"/>
      <c r="H23" s="158"/>
      <c r="I23" s="158"/>
      <c r="J23" s="158"/>
      <c r="K23" s="158"/>
      <c r="L23" s="158"/>
      <c r="M23" s="158"/>
      <c r="N23" s="158"/>
      <c r="O23" s="158"/>
      <c r="P23" s="158"/>
      <c r="Q23" s="158"/>
      <c r="R23" s="158"/>
      <c r="S23" s="158"/>
      <c r="T23" s="158"/>
      <c r="U23" s="159"/>
      <c r="V23" s="6"/>
      <c r="W23" s="6"/>
    </row>
    <row r="24" spans="1:23" s="65" customFormat="1" ht="16.95" customHeight="1" x14ac:dyDescent="0.15">
      <c r="A24" s="6"/>
      <c r="B24" s="61"/>
      <c r="C24" s="158"/>
      <c r="D24" s="158"/>
      <c r="E24" s="158"/>
      <c r="F24" s="158"/>
      <c r="G24" s="158"/>
      <c r="H24" s="158"/>
      <c r="I24" s="158"/>
      <c r="J24" s="158"/>
      <c r="K24" s="158"/>
      <c r="L24" s="158"/>
      <c r="M24" s="158"/>
      <c r="N24" s="158"/>
      <c r="O24" s="158"/>
      <c r="P24" s="158"/>
      <c r="Q24" s="158"/>
      <c r="R24" s="158"/>
      <c r="S24" s="158"/>
      <c r="T24" s="158"/>
      <c r="U24" s="159"/>
      <c r="V24" s="6"/>
      <c r="W24" s="6"/>
    </row>
    <row r="25" spans="1:23" s="65" customFormat="1" ht="16.95" customHeight="1" x14ac:dyDescent="0.15">
      <c r="A25" s="6"/>
      <c r="B25" s="61"/>
      <c r="C25" s="158"/>
      <c r="D25" s="158"/>
      <c r="E25" s="158"/>
      <c r="F25" s="158"/>
      <c r="G25" s="158"/>
      <c r="H25" s="158"/>
      <c r="I25" s="158"/>
      <c r="J25" s="158"/>
      <c r="K25" s="158"/>
      <c r="L25" s="158"/>
      <c r="M25" s="158"/>
      <c r="N25" s="158"/>
      <c r="O25" s="158"/>
      <c r="P25" s="158"/>
      <c r="Q25" s="158"/>
      <c r="R25" s="158"/>
      <c r="S25" s="158"/>
      <c r="T25" s="158"/>
      <c r="U25" s="159"/>
      <c r="V25" s="6"/>
      <c r="W25" s="6"/>
    </row>
    <row r="26" spans="1:23" s="65" customFormat="1" ht="16.95" customHeight="1" x14ac:dyDescent="0.15">
      <c r="A26" s="6"/>
      <c r="B26" s="61"/>
      <c r="C26" s="158"/>
      <c r="D26" s="158"/>
      <c r="E26" s="158"/>
      <c r="F26" s="158"/>
      <c r="G26" s="158"/>
      <c r="H26" s="158"/>
      <c r="I26" s="158"/>
      <c r="J26" s="158"/>
      <c r="K26" s="158"/>
      <c r="L26" s="158"/>
      <c r="M26" s="158"/>
      <c r="N26" s="158"/>
      <c r="O26" s="158"/>
      <c r="P26" s="158"/>
      <c r="Q26" s="158"/>
      <c r="R26" s="158"/>
      <c r="S26" s="158"/>
      <c r="T26" s="158"/>
      <c r="U26" s="159"/>
      <c r="V26" s="6"/>
      <c r="W26" s="6"/>
    </row>
    <row r="27" spans="1:23" s="65" customFormat="1" ht="19.05" customHeight="1" x14ac:dyDescent="0.15">
      <c r="A27" s="6"/>
      <c r="B27" s="61"/>
      <c r="C27" s="163" t="s">
        <v>138</v>
      </c>
      <c r="D27" s="163"/>
      <c r="E27" s="163"/>
      <c r="F27" s="163"/>
      <c r="G27" s="163"/>
      <c r="H27" s="163"/>
      <c r="I27" s="163"/>
      <c r="J27" s="163"/>
      <c r="K27" s="163"/>
      <c r="L27" s="163"/>
      <c r="M27" s="163"/>
      <c r="N27" s="163"/>
      <c r="O27" s="163"/>
      <c r="P27" s="163"/>
      <c r="Q27" s="163"/>
      <c r="R27" s="163"/>
      <c r="S27" s="163"/>
      <c r="T27" s="163"/>
      <c r="U27" s="164"/>
      <c r="V27" s="6"/>
      <c r="W27" s="6"/>
    </row>
    <row r="28" spans="1:23" s="65" customFormat="1" ht="19.05" customHeight="1" x14ac:dyDescent="0.15">
      <c r="A28" s="6"/>
      <c r="B28" s="61"/>
      <c r="C28" s="163"/>
      <c r="D28" s="163"/>
      <c r="E28" s="163"/>
      <c r="F28" s="163"/>
      <c r="G28" s="163"/>
      <c r="H28" s="163"/>
      <c r="I28" s="163"/>
      <c r="J28" s="163"/>
      <c r="K28" s="163"/>
      <c r="L28" s="163"/>
      <c r="M28" s="163"/>
      <c r="N28" s="163"/>
      <c r="O28" s="163"/>
      <c r="P28" s="163"/>
      <c r="Q28" s="163"/>
      <c r="R28" s="163"/>
      <c r="S28" s="163"/>
      <c r="T28" s="163"/>
      <c r="U28" s="164"/>
      <c r="V28" s="6"/>
      <c r="W28" s="6"/>
    </row>
    <row r="29" spans="1:23" s="65" customFormat="1" ht="19.05" customHeight="1" x14ac:dyDescent="0.15">
      <c r="A29" s="6"/>
      <c r="B29" s="61"/>
      <c r="C29" s="163"/>
      <c r="D29" s="163"/>
      <c r="E29" s="163"/>
      <c r="F29" s="163"/>
      <c r="G29" s="163"/>
      <c r="H29" s="163"/>
      <c r="I29" s="163"/>
      <c r="J29" s="163"/>
      <c r="K29" s="163"/>
      <c r="L29" s="163"/>
      <c r="M29" s="163"/>
      <c r="N29" s="163"/>
      <c r="O29" s="163"/>
      <c r="P29" s="163"/>
      <c r="Q29" s="163"/>
      <c r="R29" s="163"/>
      <c r="S29" s="163"/>
      <c r="T29" s="163"/>
      <c r="U29" s="164"/>
      <c r="V29" s="6"/>
      <c r="W29" s="6"/>
    </row>
    <row r="30" spans="1:23" s="65" customFormat="1" ht="19.05" customHeight="1" x14ac:dyDescent="0.15">
      <c r="A30" s="6"/>
      <c r="B30" s="61"/>
      <c r="C30" s="163"/>
      <c r="D30" s="163"/>
      <c r="E30" s="163"/>
      <c r="F30" s="163"/>
      <c r="G30" s="163"/>
      <c r="H30" s="163"/>
      <c r="I30" s="163"/>
      <c r="J30" s="163"/>
      <c r="K30" s="163"/>
      <c r="L30" s="163"/>
      <c r="M30" s="163"/>
      <c r="N30" s="163"/>
      <c r="O30" s="163"/>
      <c r="P30" s="163"/>
      <c r="Q30" s="163"/>
      <c r="R30" s="163"/>
      <c r="S30" s="163"/>
      <c r="T30" s="163"/>
      <c r="U30" s="164"/>
      <c r="V30" s="6"/>
      <c r="W30" s="6"/>
    </row>
    <row r="31" spans="1:23" s="65" customFormat="1" ht="19.05" customHeight="1" x14ac:dyDescent="0.15">
      <c r="A31" s="6"/>
      <c r="B31" s="61"/>
      <c r="C31" s="163"/>
      <c r="D31" s="163"/>
      <c r="E31" s="163"/>
      <c r="F31" s="163"/>
      <c r="G31" s="163"/>
      <c r="H31" s="163"/>
      <c r="I31" s="163"/>
      <c r="J31" s="163"/>
      <c r="K31" s="163"/>
      <c r="L31" s="163"/>
      <c r="M31" s="163"/>
      <c r="N31" s="163"/>
      <c r="O31" s="163"/>
      <c r="P31" s="163"/>
      <c r="Q31" s="163"/>
      <c r="R31" s="163"/>
      <c r="S31" s="163"/>
      <c r="T31" s="163"/>
      <c r="U31" s="164"/>
      <c r="V31" s="6"/>
      <c r="W31" s="6"/>
    </row>
    <row r="32" spans="1:23" s="65" customFormat="1" ht="19.05" customHeight="1" x14ac:dyDescent="0.15">
      <c r="A32" s="6"/>
      <c r="B32" s="61"/>
      <c r="C32" s="163"/>
      <c r="D32" s="163"/>
      <c r="E32" s="163"/>
      <c r="F32" s="163"/>
      <c r="G32" s="163"/>
      <c r="H32" s="163"/>
      <c r="I32" s="163"/>
      <c r="J32" s="163"/>
      <c r="K32" s="163"/>
      <c r="L32" s="163"/>
      <c r="M32" s="163"/>
      <c r="N32" s="163"/>
      <c r="O32" s="163"/>
      <c r="P32" s="163"/>
      <c r="Q32" s="163"/>
      <c r="R32" s="163"/>
      <c r="S32" s="163"/>
      <c r="T32" s="163"/>
      <c r="U32" s="164"/>
      <c r="V32" s="6"/>
      <c r="W32" s="6"/>
    </row>
    <row r="33" spans="1:23" s="65" customFormat="1" ht="19.05" customHeight="1" x14ac:dyDescent="0.15">
      <c r="A33" s="6"/>
      <c r="B33" s="61"/>
      <c r="C33" s="163"/>
      <c r="D33" s="163"/>
      <c r="E33" s="163"/>
      <c r="F33" s="163"/>
      <c r="G33" s="163"/>
      <c r="H33" s="163"/>
      <c r="I33" s="163"/>
      <c r="J33" s="163"/>
      <c r="K33" s="163"/>
      <c r="L33" s="163"/>
      <c r="M33" s="163"/>
      <c r="N33" s="163"/>
      <c r="O33" s="163"/>
      <c r="P33" s="163"/>
      <c r="Q33" s="163"/>
      <c r="R33" s="163"/>
      <c r="S33" s="163"/>
      <c r="T33" s="163"/>
      <c r="U33" s="164"/>
      <c r="V33" s="6"/>
      <c r="W33" s="6"/>
    </row>
    <row r="34" spans="1:23" s="65" customFormat="1" ht="19.05" customHeight="1" x14ac:dyDescent="0.15">
      <c r="A34" s="6"/>
      <c r="B34" s="61"/>
      <c r="C34" s="163"/>
      <c r="D34" s="163"/>
      <c r="E34" s="163"/>
      <c r="F34" s="163"/>
      <c r="G34" s="163"/>
      <c r="H34" s="163"/>
      <c r="I34" s="163"/>
      <c r="J34" s="163"/>
      <c r="K34" s="163"/>
      <c r="L34" s="163"/>
      <c r="M34" s="163"/>
      <c r="N34" s="163"/>
      <c r="O34" s="163"/>
      <c r="P34" s="163"/>
      <c r="Q34" s="163"/>
      <c r="R34" s="163"/>
      <c r="S34" s="163"/>
      <c r="T34" s="163"/>
      <c r="U34" s="164"/>
      <c r="V34" s="6"/>
      <c r="W34" s="6"/>
    </row>
    <row r="35" spans="1:23" s="65" customFormat="1" ht="19.05" customHeight="1" x14ac:dyDescent="0.15">
      <c r="A35" s="6"/>
      <c r="B35" s="61"/>
      <c r="C35" s="163"/>
      <c r="D35" s="163"/>
      <c r="E35" s="163"/>
      <c r="F35" s="163"/>
      <c r="G35" s="163"/>
      <c r="H35" s="163"/>
      <c r="I35" s="163"/>
      <c r="J35" s="163"/>
      <c r="K35" s="163"/>
      <c r="L35" s="163"/>
      <c r="M35" s="163"/>
      <c r="N35" s="163"/>
      <c r="O35" s="163"/>
      <c r="P35" s="163"/>
      <c r="Q35" s="163"/>
      <c r="R35" s="163"/>
      <c r="S35" s="163"/>
      <c r="T35" s="163"/>
      <c r="U35" s="164"/>
      <c r="V35" s="6"/>
      <c r="W35" s="6"/>
    </row>
    <row r="36" spans="1:23" s="65" customFormat="1" ht="39.6" customHeight="1" thickBot="1" x14ac:dyDescent="0.2">
      <c r="A36" s="6"/>
      <c r="B36" s="62"/>
      <c r="C36" s="165" t="s">
        <v>148</v>
      </c>
      <c r="D36" s="165"/>
      <c r="E36" s="165"/>
      <c r="F36" s="165"/>
      <c r="G36" s="165"/>
      <c r="H36" s="165"/>
      <c r="I36" s="165"/>
      <c r="J36" s="165"/>
      <c r="K36" s="165"/>
      <c r="L36" s="165"/>
      <c r="M36" s="165"/>
      <c r="N36" s="165"/>
      <c r="O36" s="165"/>
      <c r="P36" s="165"/>
      <c r="Q36" s="165"/>
      <c r="R36" s="165"/>
      <c r="S36" s="165"/>
      <c r="T36" s="165"/>
      <c r="U36" s="166"/>
      <c r="V36" s="6"/>
      <c r="W36" s="6"/>
    </row>
    <row r="37" spans="1:23" s="65" customFormat="1" ht="12.6" customHeight="1" thickTop="1" thickBot="1" x14ac:dyDescent="0.4">
      <c r="A37" s="115"/>
      <c r="B37" s="115"/>
      <c r="C37" s="115"/>
      <c r="D37" s="115"/>
      <c r="E37" s="115"/>
      <c r="F37" s="115"/>
      <c r="G37" s="115"/>
      <c r="H37" s="115"/>
      <c r="I37" s="115"/>
      <c r="J37" s="115"/>
      <c r="K37" s="115"/>
      <c r="L37" s="115"/>
      <c r="M37" s="115"/>
      <c r="N37" s="115"/>
      <c r="O37" s="115"/>
      <c r="P37" s="115"/>
      <c r="Q37" s="115"/>
      <c r="R37" s="115"/>
      <c r="S37" s="115"/>
      <c r="T37" s="115"/>
      <c r="U37" s="115"/>
      <c r="V37" s="115"/>
      <c r="W37" s="6"/>
    </row>
    <row r="38" spans="1:23" s="65" customFormat="1" ht="25.05" customHeight="1" thickTop="1" thickBot="1" x14ac:dyDescent="0.2">
      <c r="A38" s="6"/>
      <c r="B38" s="135" t="s">
        <v>107</v>
      </c>
      <c r="C38" s="136"/>
      <c r="D38" s="136"/>
      <c r="E38" s="136"/>
      <c r="F38" s="136"/>
      <c r="G38" s="136"/>
      <c r="H38" s="136"/>
      <c r="I38" s="136"/>
      <c r="J38" s="136"/>
      <c r="K38" s="136"/>
      <c r="L38" s="136"/>
      <c r="M38" s="136"/>
      <c r="N38" s="136"/>
      <c r="O38" s="136"/>
      <c r="P38" s="136"/>
      <c r="Q38" s="136"/>
      <c r="R38" s="136"/>
      <c r="S38" s="136"/>
      <c r="T38" s="136"/>
      <c r="U38" s="137"/>
      <c r="V38" s="6"/>
      <c r="W38" s="6"/>
    </row>
    <row r="39" spans="1:23" s="65" customFormat="1" ht="16.95" customHeight="1" thickTop="1" x14ac:dyDescent="0.15">
      <c r="A39" s="6"/>
      <c r="B39" s="114"/>
      <c r="C39" s="208" t="s">
        <v>141</v>
      </c>
      <c r="D39" s="208"/>
      <c r="E39" s="208"/>
      <c r="F39" s="208"/>
      <c r="G39" s="208"/>
      <c r="H39" s="208"/>
      <c r="I39" s="208"/>
      <c r="J39" s="208"/>
      <c r="K39" s="208"/>
      <c r="L39" s="208"/>
      <c r="M39" s="208"/>
      <c r="N39" s="208"/>
      <c r="O39" s="208"/>
      <c r="P39" s="208"/>
      <c r="Q39" s="208"/>
      <c r="R39" s="208"/>
      <c r="S39" s="208"/>
      <c r="T39" s="208"/>
      <c r="U39" s="209"/>
      <c r="V39" s="6"/>
      <c r="W39" s="6"/>
    </row>
    <row r="40" spans="1:23" s="65" customFormat="1" ht="16.95" customHeight="1" x14ac:dyDescent="0.15">
      <c r="A40" s="6"/>
      <c r="B40" s="59"/>
      <c r="C40" s="158"/>
      <c r="D40" s="158"/>
      <c r="E40" s="158"/>
      <c r="F40" s="158"/>
      <c r="G40" s="158"/>
      <c r="H40" s="158"/>
      <c r="I40" s="158"/>
      <c r="J40" s="158"/>
      <c r="K40" s="158"/>
      <c r="L40" s="158"/>
      <c r="M40" s="158"/>
      <c r="N40" s="158"/>
      <c r="O40" s="158"/>
      <c r="P40" s="158"/>
      <c r="Q40" s="158"/>
      <c r="R40" s="158"/>
      <c r="S40" s="158"/>
      <c r="T40" s="158"/>
      <c r="U40" s="159"/>
      <c r="V40" s="6"/>
      <c r="W40" s="6"/>
    </row>
    <row r="41" spans="1:23" s="65" customFormat="1" ht="16.95" customHeight="1" x14ac:dyDescent="0.15">
      <c r="A41" s="6"/>
      <c r="B41" s="59"/>
      <c r="C41" s="158"/>
      <c r="D41" s="158"/>
      <c r="E41" s="158"/>
      <c r="F41" s="158"/>
      <c r="G41" s="158"/>
      <c r="H41" s="158"/>
      <c r="I41" s="158"/>
      <c r="J41" s="158"/>
      <c r="K41" s="158"/>
      <c r="L41" s="158"/>
      <c r="M41" s="158"/>
      <c r="N41" s="158"/>
      <c r="O41" s="158"/>
      <c r="P41" s="158"/>
      <c r="Q41" s="158"/>
      <c r="R41" s="158"/>
      <c r="S41" s="158"/>
      <c r="T41" s="158"/>
      <c r="U41" s="159"/>
      <c r="V41" s="6"/>
      <c r="W41" s="6"/>
    </row>
    <row r="42" spans="1:23" s="65" customFormat="1" ht="16.95" customHeight="1" x14ac:dyDescent="0.15">
      <c r="A42" s="6"/>
      <c r="B42" s="59"/>
      <c r="C42" s="158"/>
      <c r="D42" s="158"/>
      <c r="E42" s="158"/>
      <c r="F42" s="158"/>
      <c r="G42" s="158"/>
      <c r="H42" s="158"/>
      <c r="I42" s="158"/>
      <c r="J42" s="158"/>
      <c r="K42" s="158"/>
      <c r="L42" s="158"/>
      <c r="M42" s="158"/>
      <c r="N42" s="158"/>
      <c r="O42" s="158"/>
      <c r="P42" s="158"/>
      <c r="Q42" s="158"/>
      <c r="R42" s="158"/>
      <c r="S42" s="158"/>
      <c r="T42" s="158"/>
      <c r="U42" s="159"/>
      <c r="V42" s="6"/>
      <c r="W42" s="6"/>
    </row>
    <row r="43" spans="1:23" s="65" customFormat="1" ht="16.95" customHeight="1" x14ac:dyDescent="0.15">
      <c r="A43" s="6"/>
      <c r="B43" s="59"/>
      <c r="C43" s="158"/>
      <c r="D43" s="158"/>
      <c r="E43" s="158"/>
      <c r="F43" s="158"/>
      <c r="G43" s="158"/>
      <c r="H43" s="158"/>
      <c r="I43" s="158"/>
      <c r="J43" s="158"/>
      <c r="K43" s="158"/>
      <c r="L43" s="158"/>
      <c r="M43" s="158"/>
      <c r="N43" s="158"/>
      <c r="O43" s="158"/>
      <c r="P43" s="158"/>
      <c r="Q43" s="158"/>
      <c r="R43" s="158"/>
      <c r="S43" s="158"/>
      <c r="T43" s="158"/>
      <c r="U43" s="159"/>
      <c r="V43" s="6"/>
      <c r="W43" s="6"/>
    </row>
    <row r="44" spans="1:23" s="65" customFormat="1" ht="16.95" customHeight="1" x14ac:dyDescent="0.15">
      <c r="A44" s="6"/>
      <c r="B44" s="59"/>
      <c r="C44" s="163" t="s">
        <v>120</v>
      </c>
      <c r="D44" s="163"/>
      <c r="E44" s="163"/>
      <c r="F44" s="163"/>
      <c r="G44" s="163"/>
      <c r="H44" s="163"/>
      <c r="I44" s="163"/>
      <c r="J44" s="163"/>
      <c r="K44" s="163"/>
      <c r="L44" s="163"/>
      <c r="M44" s="163"/>
      <c r="N44" s="163"/>
      <c r="O44" s="163"/>
      <c r="P44" s="163"/>
      <c r="Q44" s="163"/>
      <c r="R44" s="163"/>
      <c r="S44" s="163"/>
      <c r="T44" s="163"/>
      <c r="U44" s="164"/>
      <c r="V44" s="6"/>
      <c r="W44" s="6"/>
    </row>
    <row r="45" spans="1:23" s="65" customFormat="1" ht="16.95" customHeight="1" x14ac:dyDescent="0.15">
      <c r="A45" s="6"/>
      <c r="B45" s="59"/>
      <c r="C45" s="163"/>
      <c r="D45" s="163"/>
      <c r="E45" s="163"/>
      <c r="F45" s="163"/>
      <c r="G45" s="163"/>
      <c r="H45" s="163"/>
      <c r="I45" s="163"/>
      <c r="J45" s="163"/>
      <c r="K45" s="163"/>
      <c r="L45" s="163"/>
      <c r="M45" s="163"/>
      <c r="N45" s="163"/>
      <c r="O45" s="163"/>
      <c r="P45" s="163"/>
      <c r="Q45" s="163"/>
      <c r="R45" s="163"/>
      <c r="S45" s="163"/>
      <c r="T45" s="163"/>
      <c r="U45" s="164"/>
      <c r="V45" s="6"/>
      <c r="W45" s="6"/>
    </row>
    <row r="46" spans="1:23" s="65" customFormat="1" ht="16.95" customHeight="1" x14ac:dyDescent="0.15">
      <c r="A46" s="6"/>
      <c r="B46" s="59"/>
      <c r="C46" s="163"/>
      <c r="D46" s="163"/>
      <c r="E46" s="163"/>
      <c r="F46" s="163"/>
      <c r="G46" s="163"/>
      <c r="H46" s="163"/>
      <c r="I46" s="163"/>
      <c r="J46" s="163"/>
      <c r="K46" s="163"/>
      <c r="L46" s="163"/>
      <c r="M46" s="163"/>
      <c r="N46" s="163"/>
      <c r="O46" s="163"/>
      <c r="P46" s="163"/>
      <c r="Q46" s="163"/>
      <c r="R46" s="163"/>
      <c r="S46" s="163"/>
      <c r="T46" s="163"/>
      <c r="U46" s="164"/>
      <c r="V46" s="6"/>
      <c r="W46" s="6"/>
    </row>
    <row r="47" spans="1:23" s="65" customFormat="1" ht="16.95" customHeight="1" thickBot="1" x14ac:dyDescent="0.2">
      <c r="A47" s="6"/>
      <c r="B47" s="60"/>
      <c r="C47" s="165"/>
      <c r="D47" s="165"/>
      <c r="E47" s="165"/>
      <c r="F47" s="165"/>
      <c r="G47" s="165"/>
      <c r="H47" s="165"/>
      <c r="I47" s="165"/>
      <c r="J47" s="165"/>
      <c r="K47" s="165"/>
      <c r="L47" s="165"/>
      <c r="M47" s="165"/>
      <c r="N47" s="165"/>
      <c r="O47" s="165"/>
      <c r="P47" s="165"/>
      <c r="Q47" s="165"/>
      <c r="R47" s="165"/>
      <c r="S47" s="165"/>
      <c r="T47" s="165"/>
      <c r="U47" s="166"/>
      <c r="V47" s="6"/>
      <c r="W47" s="6"/>
    </row>
    <row r="48" spans="1:23" s="65" customFormat="1" ht="13.8" customHeight="1" thickTop="1" x14ac:dyDescent="0.15">
      <c r="A48" s="6"/>
      <c r="B48" s="6"/>
      <c r="C48" s="6"/>
      <c r="D48" s="6"/>
      <c r="E48" s="6"/>
      <c r="F48" s="6"/>
      <c r="G48" s="6"/>
      <c r="H48" s="6"/>
      <c r="I48" s="6"/>
      <c r="J48" s="6"/>
      <c r="K48" s="6"/>
      <c r="L48" s="6"/>
      <c r="M48" s="6"/>
      <c r="N48" s="6"/>
      <c r="O48" s="6" t="s">
        <v>116</v>
      </c>
      <c r="P48" s="6"/>
      <c r="Q48" s="6"/>
      <c r="R48" s="6"/>
      <c r="S48" s="6"/>
      <c r="T48" s="6"/>
      <c r="U48" s="6"/>
      <c r="V48" s="6" t="s">
        <v>115</v>
      </c>
      <c r="W48" s="6"/>
    </row>
    <row r="49" spans="1:23" s="65" customFormat="1" ht="18" customHeight="1" thickBot="1" x14ac:dyDescent="0.4">
      <c r="A49" s="6"/>
      <c r="B49" s="213" t="s">
        <v>132</v>
      </c>
      <c r="C49" s="213"/>
      <c r="D49" s="213"/>
      <c r="E49" s="213"/>
      <c r="F49" s="213"/>
      <c r="G49" s="213"/>
      <c r="H49" s="6"/>
      <c r="I49" s="6"/>
      <c r="J49" s="6"/>
      <c r="K49" s="6"/>
      <c r="L49" s="10"/>
      <c r="M49" s="6"/>
      <c r="N49" s="213" t="s">
        <v>133</v>
      </c>
      <c r="O49" s="213"/>
      <c r="P49" s="213"/>
      <c r="Q49" s="213"/>
      <c r="R49" s="213"/>
      <c r="S49" s="213"/>
      <c r="T49" s="213"/>
      <c r="U49" s="213"/>
      <c r="V49" s="6"/>
      <c r="W49" s="6"/>
    </row>
    <row r="50" spans="1:23" s="65" customFormat="1" ht="24" customHeight="1" thickTop="1" x14ac:dyDescent="0.3">
      <c r="A50" s="6"/>
      <c r="B50" s="100"/>
      <c r="C50" s="199" t="s">
        <v>123</v>
      </c>
      <c r="D50" s="199"/>
      <c r="E50" s="199"/>
      <c r="F50" s="199"/>
      <c r="G50" s="200"/>
      <c r="H50" s="6">
        <v>0.1</v>
      </c>
      <c r="I50" s="6"/>
      <c r="J50" s="6"/>
      <c r="K50" s="6"/>
      <c r="L50" s="13"/>
      <c r="M50" s="6"/>
      <c r="N50" s="100"/>
      <c r="O50" s="206" t="s">
        <v>6</v>
      </c>
      <c r="P50" s="206"/>
      <c r="Q50" s="206"/>
      <c r="R50" s="206"/>
      <c r="S50" s="206"/>
      <c r="T50" s="206"/>
      <c r="U50" s="96"/>
      <c r="V50" s="11"/>
      <c r="W50" s="11"/>
    </row>
    <row r="51" spans="1:23" s="65" customFormat="1" ht="16.05" customHeight="1" x14ac:dyDescent="0.15">
      <c r="A51" s="6"/>
      <c r="B51" s="7"/>
      <c r="C51" s="201"/>
      <c r="D51" s="201"/>
      <c r="E51" s="201"/>
      <c r="F51" s="201"/>
      <c r="G51" s="202"/>
      <c r="H51" s="6">
        <v>0.1</v>
      </c>
      <c r="I51" s="6"/>
      <c r="J51" s="6"/>
      <c r="K51" s="6"/>
      <c r="L51" s="13"/>
      <c r="M51" s="6"/>
      <c r="N51" s="7"/>
      <c r="O51" s="207"/>
      <c r="P51" s="207"/>
      <c r="Q51" s="207"/>
      <c r="R51" s="207"/>
      <c r="S51" s="207"/>
      <c r="T51" s="207"/>
      <c r="U51" s="97"/>
      <c r="V51" s="11"/>
      <c r="W51" s="11"/>
    </row>
    <row r="52" spans="1:23" s="65" customFormat="1" ht="16.05" customHeight="1" thickBot="1" x14ac:dyDescent="0.2">
      <c r="A52" s="6"/>
      <c r="B52" s="210">
        <v>42370</v>
      </c>
      <c r="C52" s="211"/>
      <c r="D52" s="211"/>
      <c r="E52" s="211"/>
      <c r="F52" s="211"/>
      <c r="G52" s="212"/>
      <c r="H52" s="6">
        <v>0.1</v>
      </c>
      <c r="I52" s="6"/>
      <c r="J52" s="6"/>
      <c r="K52" s="6"/>
      <c r="L52" s="13"/>
      <c r="M52" s="6"/>
      <c r="N52" s="210">
        <v>42735</v>
      </c>
      <c r="O52" s="211"/>
      <c r="P52" s="211"/>
      <c r="Q52" s="211"/>
      <c r="R52" s="211"/>
      <c r="S52" s="211"/>
      <c r="T52" s="211"/>
      <c r="U52" s="212"/>
      <c r="V52" s="11"/>
      <c r="W52" s="11"/>
    </row>
    <row r="53" spans="1:23" s="11" customFormat="1" ht="16.05" customHeight="1" thickTop="1" x14ac:dyDescent="0.15">
      <c r="A53" s="6"/>
      <c r="B53" s="29"/>
      <c r="C53" s="30"/>
      <c r="D53" s="30"/>
      <c r="E53" s="30"/>
      <c r="F53" s="30"/>
      <c r="G53" s="31"/>
      <c r="H53" s="6">
        <v>0.1</v>
      </c>
      <c r="I53" s="6"/>
      <c r="J53" s="6"/>
      <c r="K53" s="6"/>
      <c r="L53" s="10"/>
      <c r="M53" s="6"/>
      <c r="N53" s="29"/>
      <c r="O53" s="147" t="s">
        <v>1</v>
      </c>
      <c r="P53" s="147"/>
      <c r="Q53" s="147"/>
      <c r="R53" s="147"/>
      <c r="S53" s="147"/>
      <c r="T53" s="147"/>
      <c r="U53" s="148"/>
    </row>
    <row r="54" spans="1:23" s="11" customFormat="1" ht="16.05" customHeight="1" x14ac:dyDescent="0.2">
      <c r="A54" s="6"/>
      <c r="B54" s="32"/>
      <c r="C54" s="149" t="s">
        <v>8</v>
      </c>
      <c r="D54" s="149"/>
      <c r="E54" s="149"/>
      <c r="F54" s="149"/>
      <c r="G54" s="150"/>
      <c r="H54" s="6">
        <v>0.1</v>
      </c>
      <c r="I54" s="6"/>
      <c r="J54" s="6"/>
      <c r="K54" s="6"/>
      <c r="L54" s="10"/>
      <c r="M54" s="6"/>
      <c r="N54" s="44"/>
      <c r="O54" s="149"/>
      <c r="P54" s="149"/>
      <c r="Q54" s="149"/>
      <c r="R54" s="149"/>
      <c r="S54" s="149"/>
      <c r="T54" s="149"/>
      <c r="U54" s="150"/>
    </row>
    <row r="55" spans="1:23" s="11" customFormat="1" ht="16.05" customHeight="1" x14ac:dyDescent="0.2">
      <c r="A55" s="6"/>
      <c r="B55" s="32"/>
      <c r="C55" s="149"/>
      <c r="D55" s="149"/>
      <c r="E55" s="149"/>
      <c r="F55" s="149"/>
      <c r="G55" s="150"/>
      <c r="H55" s="6">
        <v>0.1</v>
      </c>
      <c r="I55" s="6"/>
      <c r="J55" s="6"/>
      <c r="K55" s="6"/>
      <c r="L55" s="10"/>
      <c r="M55" s="6"/>
      <c r="N55" s="44"/>
      <c r="O55" s="149"/>
      <c r="P55" s="149"/>
      <c r="Q55" s="149"/>
      <c r="R55" s="149"/>
      <c r="S55" s="149"/>
      <c r="T55" s="149"/>
      <c r="U55" s="150"/>
    </row>
    <row r="56" spans="1:23" s="11" customFormat="1" ht="21" customHeight="1" x14ac:dyDescent="0.2">
      <c r="A56" s="6"/>
      <c r="B56" s="32"/>
      <c r="C56" s="149"/>
      <c r="D56" s="149"/>
      <c r="E56" s="149"/>
      <c r="F56" s="149"/>
      <c r="G56" s="150"/>
      <c r="H56" s="6">
        <v>0.1</v>
      </c>
      <c r="I56" s="6"/>
      <c r="J56" s="6"/>
      <c r="K56" s="6"/>
      <c r="L56" s="10"/>
      <c r="M56" s="6"/>
      <c r="N56" s="44"/>
      <c r="O56" s="149"/>
      <c r="P56" s="149"/>
      <c r="Q56" s="149"/>
      <c r="R56" s="149"/>
      <c r="S56" s="149"/>
      <c r="T56" s="149"/>
      <c r="U56" s="150"/>
    </row>
    <row r="57" spans="1:23" s="11" customFormat="1" ht="21" customHeight="1" x14ac:dyDescent="0.15">
      <c r="A57" s="6"/>
      <c r="B57" s="32"/>
      <c r="C57" s="149"/>
      <c r="D57" s="149"/>
      <c r="E57" s="149"/>
      <c r="F57" s="149"/>
      <c r="G57" s="150"/>
      <c r="H57" s="6">
        <v>0.1</v>
      </c>
      <c r="I57" s="6"/>
      <c r="J57" s="6"/>
      <c r="K57" s="6"/>
      <c r="L57" s="10"/>
      <c r="M57" s="6"/>
      <c r="N57" s="27"/>
      <c r="O57" s="149"/>
      <c r="P57" s="149"/>
      <c r="Q57" s="149"/>
      <c r="R57" s="149"/>
      <c r="S57" s="149"/>
      <c r="T57" s="149"/>
      <c r="U57" s="150"/>
    </row>
    <row r="58" spans="1:23" s="11" customFormat="1" ht="9" customHeight="1" thickBot="1" x14ac:dyDescent="0.2">
      <c r="A58" s="6"/>
      <c r="B58" s="34"/>
      <c r="C58" s="35"/>
      <c r="D58" s="35"/>
      <c r="E58" s="35"/>
      <c r="F58" s="35"/>
      <c r="G58" s="36"/>
      <c r="H58" s="6">
        <v>0.1</v>
      </c>
      <c r="I58" s="6"/>
      <c r="J58" s="6"/>
      <c r="K58" s="6"/>
      <c r="L58" s="10"/>
      <c r="M58" s="6"/>
      <c r="N58" s="39"/>
      <c r="O58" s="40"/>
      <c r="P58" s="40"/>
      <c r="Q58" s="40"/>
      <c r="R58" s="40"/>
      <c r="S58" s="40"/>
      <c r="T58" s="40"/>
      <c r="U58" s="41"/>
    </row>
    <row r="59" spans="1:23" s="11" customFormat="1" ht="4.95" customHeight="1" thickTop="1" thickBot="1" x14ac:dyDescent="0.2">
      <c r="A59" s="6"/>
      <c r="B59" s="34"/>
      <c r="C59" s="35"/>
      <c r="D59" s="35"/>
      <c r="E59" s="35"/>
      <c r="F59" s="35"/>
      <c r="G59" s="36"/>
      <c r="H59" s="79"/>
      <c r="I59" s="79"/>
      <c r="J59" s="79"/>
      <c r="K59" s="79"/>
      <c r="L59" s="78"/>
      <c r="M59" s="110"/>
      <c r="N59" s="42"/>
      <c r="O59" s="8"/>
      <c r="P59" s="8"/>
      <c r="Q59" s="8"/>
      <c r="R59" s="8"/>
      <c r="S59" s="8"/>
      <c r="T59" s="8"/>
      <c r="U59" s="28"/>
    </row>
    <row r="60" spans="1:23" s="11" customFormat="1" ht="30" customHeight="1" thickTop="1" thickBot="1" x14ac:dyDescent="0.2">
      <c r="A60" s="6"/>
      <c r="B60" s="151">
        <v>1000</v>
      </c>
      <c r="C60" s="152"/>
      <c r="D60" s="152"/>
      <c r="E60" s="152"/>
      <c r="F60" s="152"/>
      <c r="G60" s="152"/>
      <c r="H60" s="75"/>
      <c r="I60" s="81" t="s">
        <v>112</v>
      </c>
      <c r="J60" s="203" t="s">
        <v>111</v>
      </c>
      <c r="K60" s="203"/>
      <c r="L60" s="81" t="s">
        <v>111</v>
      </c>
      <c r="M60" s="76"/>
      <c r="N60" s="153">
        <v>1500</v>
      </c>
      <c r="O60" s="153"/>
      <c r="P60" s="153"/>
      <c r="Q60" s="153"/>
      <c r="R60" s="153"/>
      <c r="S60" s="153"/>
      <c r="T60" s="153"/>
      <c r="U60" s="154"/>
    </row>
    <row r="61" spans="1:23" s="11" customFormat="1" ht="15.6" customHeight="1" thickTop="1" thickBot="1" x14ac:dyDescent="0.2">
      <c r="A61" s="6"/>
      <c r="B61" s="151"/>
      <c r="C61" s="152"/>
      <c r="D61" s="152"/>
      <c r="E61" s="152"/>
      <c r="F61" s="152"/>
      <c r="G61" s="152"/>
      <c r="H61" s="77"/>
      <c r="I61" s="77"/>
      <c r="J61" s="77"/>
      <c r="K61" s="77"/>
      <c r="L61" s="78"/>
      <c r="M61" s="43"/>
      <c r="N61" s="153"/>
      <c r="O61" s="153"/>
      <c r="P61" s="153"/>
      <c r="Q61" s="153"/>
      <c r="R61" s="153"/>
      <c r="S61" s="153"/>
      <c r="T61" s="153"/>
      <c r="U61" s="154"/>
    </row>
    <row r="62" spans="1:23" s="11" customFormat="1" ht="11.4" customHeight="1" thickTop="1" thickBot="1" x14ac:dyDescent="0.35">
      <c r="A62" s="6"/>
      <c r="B62" s="38"/>
      <c r="C62" s="37"/>
      <c r="D62" s="37"/>
      <c r="E62" s="37"/>
      <c r="F62" s="37"/>
      <c r="G62" s="33"/>
      <c r="I62" s="13"/>
      <c r="J62" s="13"/>
      <c r="K62" s="13"/>
      <c r="L62" s="13"/>
      <c r="M62" s="74"/>
      <c r="N62" s="95"/>
      <c r="O62" s="94"/>
      <c r="P62" s="94"/>
      <c r="Q62" s="94"/>
      <c r="R62" s="8"/>
      <c r="S62" s="45"/>
      <c r="T62" s="8"/>
      <c r="U62" s="93"/>
    </row>
    <row r="63" spans="1:23" s="11" customFormat="1" ht="19.2" customHeight="1" thickTop="1" thickBot="1" x14ac:dyDescent="0.4">
      <c r="A63" s="6"/>
      <c r="B63" s="99"/>
      <c r="C63" s="143" t="s">
        <v>132</v>
      </c>
      <c r="D63" s="143"/>
      <c r="E63" s="143"/>
      <c r="F63" s="99"/>
      <c r="G63" s="99"/>
      <c r="H63" s="9"/>
      <c r="I63" s="13"/>
      <c r="J63" s="13"/>
      <c r="K63" s="13"/>
      <c r="L63" s="13"/>
      <c r="M63" s="2"/>
      <c r="N63" s="2"/>
      <c r="O63" s="142" t="s">
        <v>133</v>
      </c>
      <c r="P63" s="142"/>
      <c r="Q63" s="2"/>
      <c r="R63" s="43"/>
      <c r="S63" s="98" t="s">
        <v>110</v>
      </c>
      <c r="T63" s="77"/>
      <c r="U63" s="2"/>
    </row>
    <row r="64" spans="1:23" s="11" customFormat="1" ht="10.95" customHeight="1" thickTop="1" thickBot="1" x14ac:dyDescent="0.2">
      <c r="Q64" s="102"/>
      <c r="R64" s="43"/>
      <c r="S64" s="146" t="s">
        <v>110</v>
      </c>
      <c r="T64" s="77"/>
      <c r="U64" s="6"/>
    </row>
    <row r="65" spans="1:21" s="11" customFormat="1" ht="22.05" customHeight="1" thickTop="1" thickBot="1" x14ac:dyDescent="0.45">
      <c r="A65" s="6"/>
      <c r="B65" s="155" t="s">
        <v>135</v>
      </c>
      <c r="C65" s="156"/>
      <c r="D65" s="156"/>
      <c r="E65" s="156"/>
      <c r="F65" s="156"/>
      <c r="G65" s="156"/>
      <c r="H65" s="156"/>
      <c r="I65" s="156"/>
      <c r="J65" s="156"/>
      <c r="K65" s="156"/>
      <c r="L65" s="156"/>
      <c r="M65" s="156"/>
      <c r="N65" s="156"/>
      <c r="O65" s="156"/>
      <c r="P65" s="157"/>
      <c r="Q65" s="2"/>
      <c r="R65" s="43"/>
      <c r="S65" s="146"/>
      <c r="T65" s="77"/>
      <c r="U65" s="6"/>
    </row>
    <row r="66" spans="1:21" s="11" customFormat="1" ht="72" customHeight="1" thickTop="1" thickBot="1" x14ac:dyDescent="0.45">
      <c r="A66" s="6"/>
      <c r="B66" s="64"/>
      <c r="C66" s="144" t="s">
        <v>131</v>
      </c>
      <c r="D66" s="144"/>
      <c r="E66" s="144"/>
      <c r="F66" s="144"/>
      <c r="G66" s="144"/>
      <c r="H66" s="144"/>
      <c r="I66" s="144"/>
      <c r="J66" s="144"/>
      <c r="K66" s="144"/>
      <c r="L66" s="144"/>
      <c r="M66" s="144"/>
      <c r="N66" s="144"/>
      <c r="O66" s="144"/>
      <c r="P66" s="145"/>
      <c r="Q66" s="6"/>
      <c r="R66" s="43"/>
      <c r="S66" s="104" t="s">
        <v>136</v>
      </c>
      <c r="T66" s="80"/>
      <c r="U66" s="9"/>
    </row>
    <row r="67" spans="1:21" s="11" customFormat="1" ht="22.05" customHeight="1" thickTop="1" thickBot="1" x14ac:dyDescent="0.45">
      <c r="A67" s="6"/>
      <c r="B67" s="10"/>
      <c r="C67" s="6"/>
      <c r="D67" s="6"/>
      <c r="E67" s="6"/>
      <c r="F67" s="6"/>
      <c r="G67" s="6"/>
      <c r="H67" s="6"/>
      <c r="I67" s="6"/>
      <c r="J67" s="6"/>
      <c r="K67" s="6"/>
      <c r="L67" s="6"/>
      <c r="M67" s="6"/>
      <c r="N67" s="6"/>
      <c r="O67" s="6"/>
      <c r="P67" s="6"/>
      <c r="Q67" s="6"/>
      <c r="R67" s="43"/>
      <c r="S67" s="103"/>
      <c r="T67" s="80"/>
      <c r="U67" s="2"/>
    </row>
    <row r="68" spans="1:21" s="11" customFormat="1" ht="22.05" customHeight="1" thickTop="1" x14ac:dyDescent="0.15">
      <c r="A68" s="12"/>
      <c r="B68" s="116"/>
      <c r="C68" s="117"/>
      <c r="D68" s="117"/>
      <c r="E68" s="117"/>
      <c r="F68" s="117"/>
      <c r="G68" s="117"/>
      <c r="H68" s="117"/>
      <c r="I68" s="117"/>
      <c r="J68" s="117"/>
      <c r="K68" s="117"/>
      <c r="L68" s="117"/>
      <c r="M68" s="117"/>
      <c r="N68" s="117"/>
      <c r="O68" s="117"/>
      <c r="P68" s="117"/>
      <c r="Q68" s="117"/>
      <c r="R68" s="117"/>
      <c r="S68" s="117"/>
      <c r="T68" s="117"/>
      <c r="U68" s="117"/>
    </row>
    <row r="69" spans="1:21" s="11" customFormat="1" ht="22.05" customHeight="1" x14ac:dyDescent="0.4">
      <c r="A69" s="10"/>
      <c r="B69" s="118"/>
      <c r="C69" s="119"/>
      <c r="D69" s="119"/>
      <c r="E69" s="119"/>
      <c r="F69" s="119"/>
      <c r="G69" s="119"/>
      <c r="H69" s="119"/>
      <c r="I69" s="119"/>
      <c r="J69" s="119"/>
      <c r="K69" s="119"/>
      <c r="L69" s="119">
        <f>(E70/B60)</f>
        <v>0.5</v>
      </c>
      <c r="M69" s="119"/>
      <c r="N69" s="119"/>
      <c r="O69" s="119"/>
      <c r="P69" s="119"/>
      <c r="Q69" s="119"/>
      <c r="R69" s="119"/>
      <c r="S69" s="119"/>
      <c r="T69" s="119"/>
      <c r="U69" s="119"/>
    </row>
    <row r="70" spans="1:21" s="11" customFormat="1" ht="22.05" customHeight="1" x14ac:dyDescent="0.4">
      <c r="A70" s="10"/>
      <c r="B70" s="118"/>
      <c r="C70" s="119"/>
      <c r="D70" s="120" t="s">
        <v>2</v>
      </c>
      <c r="E70" s="121">
        <f>N60-B60</f>
        <v>500</v>
      </c>
      <c r="F70" s="122">
        <f>(E70/B60)</f>
        <v>0.5</v>
      </c>
      <c r="G70" s="123">
        <f>N52-B52</f>
        <v>365</v>
      </c>
      <c r="H70" s="119"/>
      <c r="I70" s="119" t="s">
        <v>3</v>
      </c>
      <c r="J70" s="119"/>
      <c r="K70" s="119"/>
      <c r="L70" s="119"/>
      <c r="M70" s="119"/>
      <c r="N70" s="119"/>
      <c r="O70" s="119"/>
      <c r="P70" s="119"/>
      <c r="Q70" s="124">
        <f>(L69/D71)*100</f>
        <v>50.034246575342465</v>
      </c>
      <c r="R70" s="124"/>
      <c r="S70" s="124"/>
      <c r="T70" s="124"/>
      <c r="U70" s="124"/>
    </row>
    <row r="71" spans="1:21" s="11" customFormat="1" ht="22.05" customHeight="1" thickBot="1" x14ac:dyDescent="0.45">
      <c r="A71" s="10"/>
      <c r="B71" s="125"/>
      <c r="C71" s="126"/>
      <c r="D71" s="127">
        <f>G70/365.25</f>
        <v>0.99931553730321698</v>
      </c>
      <c r="E71" s="126" t="s">
        <v>4</v>
      </c>
      <c r="F71" s="141">
        <f>E70/G70</f>
        <v>1.3698630136986301</v>
      </c>
      <c r="G71" s="141"/>
      <c r="H71" s="128"/>
      <c r="I71" s="128"/>
      <c r="J71" s="128"/>
      <c r="K71" s="128"/>
      <c r="L71" s="126"/>
      <c r="M71" s="128"/>
      <c r="N71" s="128"/>
      <c r="O71" s="128"/>
      <c r="P71" s="128"/>
      <c r="Q71" s="218"/>
      <c r="R71" s="218"/>
      <c r="S71" s="218"/>
      <c r="T71" s="119"/>
      <c r="U71" s="119"/>
    </row>
    <row r="72" spans="1:21" s="11" customFormat="1" ht="22.05" customHeight="1" thickTop="1" thickBot="1" x14ac:dyDescent="0.2">
      <c r="A72" s="10"/>
      <c r="B72" s="46"/>
      <c r="C72" s="47"/>
      <c r="D72" s="48"/>
      <c r="E72" s="47"/>
      <c r="F72" s="49"/>
      <c r="G72" s="49"/>
      <c r="H72" s="50"/>
      <c r="I72" s="50"/>
      <c r="J72" s="50"/>
      <c r="K72" s="50"/>
      <c r="L72" s="47"/>
      <c r="M72" s="50"/>
      <c r="N72" s="50"/>
      <c r="O72" s="50"/>
      <c r="P72" s="50"/>
      <c r="Q72" s="51"/>
      <c r="R72" s="51"/>
      <c r="S72" s="58"/>
      <c r="T72" s="52"/>
      <c r="U72" s="53"/>
    </row>
    <row r="73" spans="1:21" s="11" customFormat="1" ht="22.05" customHeight="1" thickTop="1" x14ac:dyDescent="0.15">
      <c r="A73" s="10"/>
      <c r="B73" s="167" t="s">
        <v>145</v>
      </c>
      <c r="C73" s="168"/>
      <c r="D73" s="168"/>
      <c r="E73" s="168"/>
      <c r="F73" s="168"/>
      <c r="G73" s="168"/>
      <c r="H73" s="168"/>
      <c r="I73" s="168"/>
      <c r="J73" s="168"/>
      <c r="K73" s="168"/>
      <c r="L73" s="168"/>
      <c r="M73" s="168"/>
      <c r="N73" s="168"/>
      <c r="O73" s="168"/>
      <c r="P73" s="168"/>
      <c r="Q73" s="168"/>
      <c r="R73" s="168"/>
      <c r="S73" s="168"/>
      <c r="T73" s="168"/>
      <c r="U73" s="169"/>
    </row>
    <row r="74" spans="1:21" s="11" customFormat="1" ht="12" customHeight="1" thickBot="1" x14ac:dyDescent="0.2">
      <c r="A74" s="10"/>
      <c r="B74" s="15"/>
      <c r="C74" s="111"/>
      <c r="D74" s="16"/>
      <c r="E74" s="111"/>
      <c r="F74" s="108"/>
      <c r="G74" s="108"/>
      <c r="H74" s="113"/>
      <c r="I74" s="113"/>
      <c r="J74" s="113"/>
      <c r="K74" s="113"/>
      <c r="L74" s="111"/>
      <c r="M74" s="113"/>
      <c r="N74" s="113"/>
      <c r="O74" s="113"/>
      <c r="P74" s="113"/>
      <c r="Q74" s="109"/>
      <c r="R74" s="109"/>
      <c r="S74" s="109"/>
      <c r="T74" s="14"/>
      <c r="U74" s="112"/>
    </row>
    <row r="75" spans="1:21" s="11" customFormat="1" ht="22.95" customHeight="1" thickTop="1" x14ac:dyDescent="0.3">
      <c r="A75" s="10"/>
      <c r="B75" s="3"/>
      <c r="C75" s="19"/>
      <c r="D75" s="19"/>
      <c r="E75" s="179" t="s">
        <v>0</v>
      </c>
      <c r="F75" s="180"/>
      <c r="G75" s="180"/>
      <c r="H75" s="180"/>
      <c r="I75" s="180"/>
      <c r="J75" s="180"/>
      <c r="K75" s="180"/>
      <c r="L75" s="180"/>
      <c r="M75" s="180"/>
      <c r="N75" s="180"/>
      <c r="O75" s="180"/>
      <c r="P75" s="180"/>
      <c r="Q75" s="181"/>
      <c r="R75" s="21"/>
      <c r="S75" s="19"/>
      <c r="T75" s="19"/>
      <c r="U75" s="23"/>
    </row>
    <row r="76" spans="1:21" s="11" customFormat="1" ht="22.95" customHeight="1" thickBot="1" x14ac:dyDescent="0.35">
      <c r="A76" s="10"/>
      <c r="B76" s="3"/>
      <c r="C76" s="20"/>
      <c r="D76" s="20"/>
      <c r="E76" s="184">
        <f>E70</f>
        <v>500</v>
      </c>
      <c r="F76" s="185"/>
      <c r="G76" s="185"/>
      <c r="H76" s="185"/>
      <c r="I76" s="185"/>
      <c r="J76" s="185"/>
      <c r="K76" s="185"/>
      <c r="L76" s="185"/>
      <c r="M76" s="185"/>
      <c r="N76" s="185"/>
      <c r="O76" s="185"/>
      <c r="P76" s="185"/>
      <c r="Q76" s="186"/>
      <c r="R76" s="22"/>
      <c r="S76" s="20"/>
      <c r="T76" s="20"/>
      <c r="U76" s="24"/>
    </row>
    <row r="77" spans="1:21" s="11" customFormat="1" ht="14.4" customHeight="1" thickTop="1" thickBot="1" x14ac:dyDescent="0.35">
      <c r="A77" s="10"/>
      <c r="B77" s="3"/>
      <c r="C77" s="20"/>
      <c r="D77" s="20"/>
      <c r="E77" s="17"/>
      <c r="F77" s="17"/>
      <c r="G77" s="17"/>
      <c r="H77" s="17"/>
      <c r="I77" s="17"/>
      <c r="J77" s="17"/>
      <c r="K77" s="17"/>
      <c r="L77" s="17"/>
      <c r="M77" s="17"/>
      <c r="N77" s="17"/>
      <c r="O77" s="17"/>
      <c r="P77" s="17"/>
      <c r="Q77" s="17"/>
      <c r="R77" s="20"/>
      <c r="S77" s="20"/>
      <c r="T77" s="20"/>
      <c r="U77" s="24"/>
    </row>
    <row r="78" spans="1:21" s="11" customFormat="1" ht="22.95" customHeight="1" thickTop="1" x14ac:dyDescent="0.3">
      <c r="A78" s="10"/>
      <c r="B78" s="3"/>
      <c r="C78" s="5"/>
      <c r="D78" s="5"/>
      <c r="E78" s="179" t="s">
        <v>142</v>
      </c>
      <c r="F78" s="180"/>
      <c r="G78" s="180"/>
      <c r="H78" s="180"/>
      <c r="I78" s="180"/>
      <c r="J78" s="180"/>
      <c r="K78" s="180"/>
      <c r="L78" s="180"/>
      <c r="M78" s="180"/>
      <c r="N78" s="180"/>
      <c r="O78" s="180"/>
      <c r="P78" s="180"/>
      <c r="Q78" s="181"/>
      <c r="R78" s="1"/>
      <c r="S78" s="1"/>
      <c r="T78" s="1"/>
      <c r="U78" s="25"/>
    </row>
    <row r="79" spans="1:21" s="11" customFormat="1" ht="22.95" customHeight="1" thickBot="1" x14ac:dyDescent="0.35">
      <c r="A79" s="10"/>
      <c r="B79" s="3"/>
      <c r="C79" s="4"/>
      <c r="D79" s="4"/>
      <c r="E79" s="187">
        <f>L69/D71</f>
        <v>0.50034246575342467</v>
      </c>
      <c r="F79" s="188"/>
      <c r="G79" s="188"/>
      <c r="H79" s="188"/>
      <c r="I79" s="188"/>
      <c r="J79" s="188"/>
      <c r="K79" s="188"/>
      <c r="L79" s="188"/>
      <c r="M79" s="188"/>
      <c r="N79" s="188"/>
      <c r="O79" s="188"/>
      <c r="P79" s="188"/>
      <c r="Q79" s="189"/>
      <c r="R79" s="4"/>
      <c r="S79" s="4"/>
      <c r="T79" s="4"/>
      <c r="U79" s="26"/>
    </row>
    <row r="80" spans="1:21" s="11" customFormat="1" ht="60" customHeight="1" thickTop="1" thickBot="1" x14ac:dyDescent="0.35">
      <c r="A80" s="10"/>
      <c r="B80" s="54"/>
      <c r="C80" s="55"/>
      <c r="D80" s="55"/>
      <c r="E80" s="217" t="s">
        <v>134</v>
      </c>
      <c r="F80" s="217"/>
      <c r="G80" s="217"/>
      <c r="H80" s="217"/>
      <c r="I80" s="217"/>
      <c r="J80" s="217"/>
      <c r="K80" s="217"/>
      <c r="L80" s="217"/>
      <c r="M80" s="217"/>
      <c r="N80" s="217"/>
      <c r="O80" s="217"/>
      <c r="P80" s="217"/>
      <c r="Q80" s="217"/>
      <c r="R80" s="56"/>
      <c r="S80" s="56"/>
      <c r="T80" s="56"/>
      <c r="U80" s="57"/>
    </row>
    <row r="81" spans="1:23" s="11" customFormat="1" ht="10.8" customHeight="1" thickTop="1" thickBot="1" x14ac:dyDescent="0.2">
      <c r="A81" s="6"/>
      <c r="B81" s="67"/>
      <c r="C81" s="68"/>
      <c r="D81" s="68"/>
      <c r="E81" s="68"/>
      <c r="F81" s="68"/>
      <c r="G81" s="68"/>
      <c r="H81" s="68"/>
      <c r="I81" s="68"/>
      <c r="J81" s="68"/>
      <c r="K81" s="68"/>
      <c r="L81" s="68"/>
      <c r="M81" s="68"/>
      <c r="N81" s="68"/>
      <c r="O81" s="68"/>
      <c r="P81" s="68"/>
      <c r="Q81" s="68"/>
      <c r="R81" s="68"/>
      <c r="S81" s="68"/>
      <c r="T81" s="68"/>
      <c r="U81" s="69"/>
    </row>
    <row r="82" spans="1:23" s="11" customFormat="1" ht="25.8" customHeight="1" thickTop="1" x14ac:dyDescent="0.15">
      <c r="A82" s="6"/>
      <c r="B82" s="173" t="s">
        <v>5</v>
      </c>
      <c r="C82" s="174"/>
      <c r="D82" s="174"/>
      <c r="E82" s="174"/>
      <c r="F82" s="174"/>
      <c r="G82" s="174"/>
      <c r="H82" s="174"/>
      <c r="I82" s="174"/>
      <c r="J82" s="174"/>
      <c r="K82" s="174"/>
      <c r="L82" s="174"/>
      <c r="M82" s="174"/>
      <c r="N82" s="174"/>
      <c r="O82" s="174"/>
      <c r="P82" s="174"/>
      <c r="Q82" s="174"/>
      <c r="R82" s="174"/>
      <c r="S82" s="174"/>
      <c r="T82" s="174"/>
      <c r="U82" s="175"/>
    </row>
    <row r="83" spans="1:23" s="11" customFormat="1" ht="25.8" customHeight="1" x14ac:dyDescent="0.35">
      <c r="A83" s="6"/>
      <c r="B83" s="170" t="s">
        <v>146</v>
      </c>
      <c r="C83" s="171"/>
      <c r="D83" s="171"/>
      <c r="E83" s="171"/>
      <c r="F83" s="171"/>
      <c r="G83" s="171"/>
      <c r="H83" s="171"/>
      <c r="I83" s="171"/>
      <c r="J83" s="171"/>
      <c r="K83" s="171"/>
      <c r="L83" s="171"/>
      <c r="M83" s="171"/>
      <c r="N83" s="171"/>
      <c r="O83" s="171"/>
      <c r="P83" s="171"/>
      <c r="Q83" s="171"/>
      <c r="R83" s="171"/>
      <c r="S83" s="171"/>
      <c r="T83" s="171"/>
      <c r="U83" s="172"/>
    </row>
    <row r="84" spans="1:23" s="11" customFormat="1" ht="22.05" customHeight="1" x14ac:dyDescent="0.15">
      <c r="A84" s="6"/>
      <c r="B84" s="214" t="str">
        <f>"required  to sell the product: PROFIT "&amp; ROUND(F70*100, 2)&amp;"%  "</f>
        <v xml:space="preserve">required  to sell the product: PROFIT 50%  </v>
      </c>
      <c r="C84" s="215"/>
      <c r="D84" s="215"/>
      <c r="E84" s="215"/>
      <c r="F84" s="215"/>
      <c r="G84" s="215"/>
      <c r="H84" s="215"/>
      <c r="I84" s="215"/>
      <c r="J84" s="215"/>
      <c r="K84" s="215"/>
      <c r="L84" s="215"/>
      <c r="M84" s="215"/>
      <c r="N84" s="215"/>
      <c r="O84" s="215"/>
      <c r="P84" s="215"/>
      <c r="Q84" s="215"/>
      <c r="R84" s="215"/>
      <c r="S84" s="215"/>
      <c r="T84" s="215"/>
      <c r="U84" s="216"/>
    </row>
    <row r="85" spans="1:23" s="11" customFormat="1" ht="22.05" customHeight="1" x14ac:dyDescent="0.15">
      <c r="A85" s="6"/>
      <c r="B85" s="18"/>
      <c r="C85" s="176" t="s">
        <v>125</v>
      </c>
      <c r="D85" s="176"/>
      <c r="E85" s="176"/>
      <c r="F85" s="176"/>
      <c r="G85" s="176"/>
      <c r="H85" s="176"/>
      <c r="I85" s="176"/>
      <c r="J85" s="176"/>
      <c r="K85" s="176"/>
      <c r="L85" s="176"/>
      <c r="M85" s="176"/>
      <c r="N85" s="176"/>
      <c r="O85" s="176"/>
      <c r="P85" s="176"/>
      <c r="Q85" s="176"/>
      <c r="R85" s="176"/>
      <c r="S85" s="176"/>
      <c r="T85" s="176"/>
      <c r="U85" s="177"/>
    </row>
    <row r="86" spans="1:23" s="11" customFormat="1" ht="22.05" customHeight="1" x14ac:dyDescent="0.15">
      <c r="A86" s="6"/>
      <c r="B86" s="194" t="str">
        <f>"As stated above, the rate of profit on a yearly basis is "&amp; ROUND(Q70, 0) &amp; "%."</f>
        <v>As stated above, the rate of profit on a yearly basis is 50%.</v>
      </c>
      <c r="C86" s="192"/>
      <c r="D86" s="192"/>
      <c r="E86" s="192"/>
      <c r="F86" s="192"/>
      <c r="G86" s="192"/>
      <c r="H86" s="192"/>
      <c r="I86" s="192"/>
      <c r="J86" s="192"/>
      <c r="K86" s="192"/>
      <c r="L86" s="192"/>
      <c r="M86" s="192"/>
      <c r="N86" s="192"/>
      <c r="O86" s="192"/>
      <c r="P86" s="192"/>
      <c r="Q86" s="192"/>
      <c r="R86" s="192"/>
      <c r="S86" s="192"/>
      <c r="T86" s="192"/>
      <c r="U86" s="193"/>
    </row>
    <row r="87" spans="1:23" s="11" customFormat="1" ht="22.05" customHeight="1" x14ac:dyDescent="0.15">
      <c r="A87" s="6"/>
      <c r="B87" s="194" t="str">
        <f>"The rate of return on a daily basis is "&amp; ROUND(Q70/365.25, 9) &amp;"%"</f>
        <v>The rate of return on a daily basis is 0.136986301%</v>
      </c>
      <c r="C87" s="192"/>
      <c r="D87" s="192"/>
      <c r="E87" s="192"/>
      <c r="F87" s="192"/>
      <c r="G87" s="192"/>
      <c r="H87" s="192"/>
      <c r="I87" s="192"/>
      <c r="J87" s="192"/>
      <c r="K87" s="192"/>
      <c r="L87" s="192"/>
      <c r="M87" s="192"/>
      <c r="N87" s="192"/>
      <c r="O87" s="192"/>
      <c r="P87" s="192"/>
      <c r="Q87" s="192"/>
      <c r="R87" s="192"/>
      <c r="S87" s="192"/>
      <c r="T87" s="192"/>
      <c r="U87" s="193"/>
    </row>
    <row r="88" spans="1:23" s="11" customFormat="1" ht="22.05" customHeight="1" x14ac:dyDescent="0.15">
      <c r="A88" s="6"/>
      <c r="B88" s="194" t="str">
        <f>"The rate of return on a weekly basis "&amp; ROUND((Q70/365.25)*7, 6)&amp; "%"</f>
        <v>The rate of return on a weekly basis 0.958904%</v>
      </c>
      <c r="C88" s="192"/>
      <c r="D88" s="192"/>
      <c r="E88" s="192"/>
      <c r="F88" s="192"/>
      <c r="G88" s="192"/>
      <c r="H88" s="192"/>
      <c r="I88" s="192"/>
      <c r="J88" s="192"/>
      <c r="K88" s="192"/>
      <c r="L88" s="192"/>
      <c r="M88" s="192"/>
      <c r="N88" s="192"/>
      <c r="O88" s="192"/>
      <c r="P88" s="192"/>
      <c r="Q88" s="192"/>
      <c r="R88" s="192"/>
      <c r="S88" s="192"/>
      <c r="T88" s="192"/>
      <c r="U88" s="193"/>
    </row>
    <row r="89" spans="1:23" s="11" customFormat="1" ht="22.05" customHeight="1" x14ac:dyDescent="0.15">
      <c r="A89" s="6"/>
      <c r="B89" s="194" t="str">
        <f>"The rate of return on a monthly basis is " &amp; ROUND(Q70/12, 5 )&amp; "%"</f>
        <v>The rate of return on a monthly basis is 4.16952%</v>
      </c>
      <c r="C89" s="192"/>
      <c r="D89" s="192"/>
      <c r="E89" s="192"/>
      <c r="F89" s="192"/>
      <c r="G89" s="192"/>
      <c r="H89" s="192"/>
      <c r="I89" s="192"/>
      <c r="J89" s="192"/>
      <c r="K89" s="192"/>
      <c r="L89" s="192"/>
      <c r="M89" s="192"/>
      <c r="N89" s="192"/>
      <c r="O89" s="192"/>
      <c r="P89" s="192"/>
      <c r="Q89" s="192"/>
      <c r="R89" s="192"/>
      <c r="S89" s="192"/>
      <c r="T89" s="192"/>
      <c r="U89" s="193"/>
    </row>
    <row r="90" spans="1:23" s="65" customFormat="1" ht="10.8" customHeight="1" thickBot="1" x14ac:dyDescent="0.2">
      <c r="A90" s="6"/>
      <c r="B90" s="71"/>
      <c r="C90" s="106"/>
      <c r="D90" s="106"/>
      <c r="E90" s="106"/>
      <c r="F90" s="106"/>
      <c r="G90" s="106"/>
      <c r="H90" s="106"/>
      <c r="I90" s="106"/>
      <c r="J90" s="106"/>
      <c r="K90" s="106"/>
      <c r="L90" s="106"/>
      <c r="M90" s="106"/>
      <c r="N90" s="106"/>
      <c r="O90" s="106"/>
      <c r="P90" s="106"/>
      <c r="Q90" s="106"/>
      <c r="R90" s="106"/>
      <c r="S90" s="106"/>
      <c r="T90" s="106"/>
      <c r="U90" s="107"/>
      <c r="V90" s="66"/>
      <c r="W90" s="66"/>
    </row>
    <row r="91" spans="1:23" s="65" customFormat="1" ht="25.95" customHeight="1" thickTop="1" x14ac:dyDescent="0.35">
      <c r="A91" s="6"/>
      <c r="B91" s="105"/>
      <c r="C91" s="190" t="s">
        <v>147</v>
      </c>
      <c r="D91" s="190"/>
      <c r="E91" s="190"/>
      <c r="F91" s="190"/>
      <c r="G91" s="190"/>
      <c r="H91" s="190"/>
      <c r="I91" s="190"/>
      <c r="J91" s="190"/>
      <c r="K91" s="190"/>
      <c r="L91" s="190"/>
      <c r="M91" s="190"/>
      <c r="N91" s="190"/>
      <c r="O91" s="190"/>
      <c r="P91" s="190"/>
      <c r="Q91" s="190"/>
      <c r="R91" s="190"/>
      <c r="S91" s="190"/>
      <c r="T91" s="190"/>
      <c r="U91" s="191"/>
      <c r="V91" s="66"/>
      <c r="W91" s="66"/>
    </row>
    <row r="92" spans="1:23" s="65" customFormat="1" ht="25.95" customHeight="1" x14ac:dyDescent="0.15">
      <c r="A92" s="6"/>
      <c r="B92" s="105"/>
      <c r="C92" s="192" t="str">
        <f>"  Based on these dates, "&amp;G70&amp;" days were required to sell the merchandise."</f>
        <v xml:space="preserve">  Based on these dates, 365 days were required to sell the merchandise.</v>
      </c>
      <c r="D92" s="192"/>
      <c r="E92" s="192"/>
      <c r="F92" s="192"/>
      <c r="G92" s="192"/>
      <c r="H92" s="192"/>
      <c r="I92" s="192"/>
      <c r="J92" s="192"/>
      <c r="K92" s="192"/>
      <c r="L92" s="192"/>
      <c r="M92" s="192"/>
      <c r="N92" s="192"/>
      <c r="O92" s="192"/>
      <c r="P92" s="192"/>
      <c r="Q92" s="192"/>
      <c r="R92" s="192"/>
      <c r="S92" s="192"/>
      <c r="T92" s="192"/>
      <c r="U92" s="193"/>
      <c r="V92" s="66"/>
      <c r="W92" s="66"/>
    </row>
    <row r="93" spans="1:23" s="65" customFormat="1" ht="27.6" customHeight="1" x14ac:dyDescent="0.15">
      <c r="A93" s="6"/>
      <c r="B93" s="194" t="str">
        <f>" This is equivalent to "&amp;ROUND(D71, 2)&amp; " year(s)"</f>
        <v xml:space="preserve"> This is equivalent to 1 year(s)</v>
      </c>
      <c r="C93" s="192"/>
      <c r="D93" s="192"/>
      <c r="E93" s="192"/>
      <c r="F93" s="192"/>
      <c r="G93" s="192"/>
      <c r="H93" s="192"/>
      <c r="I93" s="192"/>
      <c r="J93" s="192"/>
      <c r="K93" s="192"/>
      <c r="L93" s="192"/>
      <c r="M93" s="192"/>
      <c r="N93" s="192"/>
      <c r="O93" s="192"/>
      <c r="P93" s="192"/>
      <c r="Q93" s="192"/>
      <c r="R93" s="192"/>
      <c r="S93" s="192"/>
      <c r="T93" s="192"/>
      <c r="U93" s="193"/>
      <c r="V93" s="66"/>
      <c r="W93" s="66"/>
    </row>
    <row r="94" spans="1:23" s="65" customFormat="1" ht="25.95" customHeight="1" thickBot="1" x14ac:dyDescent="0.2">
      <c r="A94" s="6"/>
      <c r="B94" s="71"/>
      <c r="C94" s="72"/>
      <c r="D94" s="178"/>
      <c r="E94" s="178"/>
      <c r="F94" s="178"/>
      <c r="G94" s="178"/>
      <c r="H94" s="178"/>
      <c r="I94" s="178"/>
      <c r="J94" s="178"/>
      <c r="K94" s="178"/>
      <c r="L94" s="178"/>
      <c r="M94" s="178"/>
      <c r="N94" s="178"/>
      <c r="O94" s="178"/>
      <c r="P94" s="178"/>
      <c r="Q94" s="178"/>
      <c r="R94" s="178"/>
      <c r="S94" s="178"/>
      <c r="T94" s="178"/>
      <c r="U94" s="73"/>
      <c r="V94" s="66"/>
      <c r="W94" s="66"/>
    </row>
    <row r="95" spans="1:23" s="65" customFormat="1" ht="18" customHeight="1" thickTop="1" thickBot="1" x14ac:dyDescent="0.2">
      <c r="A95" s="11"/>
      <c r="B95" s="11"/>
      <c r="C95" s="11"/>
      <c r="D95" s="11"/>
      <c r="E95" s="11"/>
      <c r="F95" s="11"/>
      <c r="G95" s="11"/>
      <c r="H95" s="11"/>
      <c r="I95" s="11"/>
      <c r="J95" s="11"/>
      <c r="K95" s="11"/>
      <c r="L95" s="11"/>
      <c r="M95" s="11"/>
      <c r="N95" s="11"/>
      <c r="O95" s="11"/>
      <c r="P95" s="11"/>
      <c r="Q95" s="11"/>
      <c r="R95" s="11"/>
      <c r="S95" s="11"/>
      <c r="T95" s="11"/>
      <c r="U95" s="11"/>
      <c r="V95" s="11"/>
      <c r="W95" s="66"/>
    </row>
    <row r="96" spans="1:23" s="65" customFormat="1" ht="27.6" customHeight="1" thickTop="1" x14ac:dyDescent="0.15">
      <c r="A96" s="11"/>
      <c r="B96" s="135" t="s">
        <v>114</v>
      </c>
      <c r="C96" s="136"/>
      <c r="D96" s="136"/>
      <c r="E96" s="136"/>
      <c r="F96" s="136"/>
      <c r="G96" s="136"/>
      <c r="H96" s="136"/>
      <c r="I96" s="136"/>
      <c r="J96" s="136"/>
      <c r="K96" s="136"/>
      <c r="L96" s="136"/>
      <c r="M96" s="136"/>
      <c r="N96" s="136"/>
      <c r="O96" s="136"/>
      <c r="P96" s="136"/>
      <c r="Q96" s="136"/>
      <c r="R96" s="136"/>
      <c r="S96" s="136"/>
      <c r="T96" s="136"/>
      <c r="U96" s="137"/>
      <c r="V96" s="11"/>
      <c r="W96" s="66"/>
    </row>
    <row r="97" spans="1:23" s="65" customFormat="1" ht="16.05" customHeight="1" x14ac:dyDescent="0.3">
      <c r="A97" s="11"/>
      <c r="B97" s="63"/>
      <c r="C97" s="182" t="s">
        <v>109</v>
      </c>
      <c r="D97" s="182"/>
      <c r="E97" s="182"/>
      <c r="F97" s="182"/>
      <c r="G97" s="182"/>
      <c r="H97" s="182"/>
      <c r="I97" s="182"/>
      <c r="J97" s="182"/>
      <c r="K97" s="182"/>
      <c r="L97" s="182"/>
      <c r="M97" s="182"/>
      <c r="N97" s="182"/>
      <c r="O97" s="182"/>
      <c r="P97" s="182"/>
      <c r="Q97" s="182"/>
      <c r="R97" s="182"/>
      <c r="S97" s="182"/>
      <c r="T97" s="182"/>
      <c r="U97" s="183"/>
      <c r="V97" s="11"/>
      <c r="W97" s="11"/>
    </row>
    <row r="98" spans="1:23" s="65" customFormat="1" ht="16.05" customHeight="1" x14ac:dyDescent="0.3">
      <c r="A98" s="11"/>
      <c r="B98" s="63"/>
      <c r="C98" s="182"/>
      <c r="D98" s="182"/>
      <c r="E98" s="182"/>
      <c r="F98" s="182"/>
      <c r="G98" s="182"/>
      <c r="H98" s="182"/>
      <c r="I98" s="182"/>
      <c r="J98" s="182"/>
      <c r="K98" s="182"/>
      <c r="L98" s="182"/>
      <c r="M98" s="182"/>
      <c r="N98" s="182"/>
      <c r="O98" s="182"/>
      <c r="P98" s="182"/>
      <c r="Q98" s="182"/>
      <c r="R98" s="182"/>
      <c r="S98" s="182"/>
      <c r="T98" s="182"/>
      <c r="U98" s="183"/>
      <c r="V98" s="11"/>
      <c r="W98" s="11"/>
    </row>
    <row r="99" spans="1:23" s="65" customFormat="1" ht="16.05" customHeight="1" x14ac:dyDescent="0.3">
      <c r="A99" s="11"/>
      <c r="B99" s="63"/>
      <c r="C99" s="182"/>
      <c r="D99" s="182"/>
      <c r="E99" s="182"/>
      <c r="F99" s="182"/>
      <c r="G99" s="182"/>
      <c r="H99" s="182"/>
      <c r="I99" s="182"/>
      <c r="J99" s="182"/>
      <c r="K99" s="182"/>
      <c r="L99" s="182"/>
      <c r="M99" s="182"/>
      <c r="N99" s="182"/>
      <c r="O99" s="182"/>
      <c r="P99" s="182"/>
      <c r="Q99" s="182"/>
      <c r="R99" s="182"/>
      <c r="S99" s="182"/>
      <c r="T99" s="182"/>
      <c r="U99" s="183"/>
      <c r="V99" s="11"/>
      <c r="W99" s="11"/>
    </row>
    <row r="100" spans="1:23" s="65" customFormat="1" ht="16.05" customHeight="1" x14ac:dyDescent="0.3">
      <c r="A100" s="11"/>
      <c r="B100" s="63"/>
      <c r="C100" s="182"/>
      <c r="D100" s="182"/>
      <c r="E100" s="182"/>
      <c r="F100" s="182"/>
      <c r="G100" s="182"/>
      <c r="H100" s="182"/>
      <c r="I100" s="182"/>
      <c r="J100" s="182"/>
      <c r="K100" s="182"/>
      <c r="L100" s="182"/>
      <c r="M100" s="182"/>
      <c r="N100" s="182"/>
      <c r="O100" s="182"/>
      <c r="P100" s="182"/>
      <c r="Q100" s="182"/>
      <c r="R100" s="182"/>
      <c r="S100" s="182"/>
      <c r="T100" s="182"/>
      <c r="U100" s="183"/>
      <c r="V100" s="11"/>
      <c r="W100" s="11"/>
    </row>
    <row r="101" spans="1:23" s="65" customFormat="1" ht="16.05" customHeight="1" x14ac:dyDescent="0.3">
      <c r="A101" s="11"/>
      <c r="B101" s="63"/>
      <c r="C101" s="182"/>
      <c r="D101" s="182"/>
      <c r="E101" s="182"/>
      <c r="F101" s="182"/>
      <c r="G101" s="182"/>
      <c r="H101" s="182"/>
      <c r="I101" s="182"/>
      <c r="J101" s="182"/>
      <c r="K101" s="182"/>
      <c r="L101" s="182"/>
      <c r="M101" s="182"/>
      <c r="N101" s="182"/>
      <c r="O101" s="182"/>
      <c r="P101" s="182"/>
      <c r="Q101" s="182"/>
      <c r="R101" s="182"/>
      <c r="S101" s="182"/>
      <c r="T101" s="182"/>
      <c r="U101" s="183"/>
      <c r="V101" s="11"/>
      <c r="W101" s="11"/>
    </row>
    <row r="102" spans="1:23" s="65" customFormat="1" ht="16.05" customHeight="1" x14ac:dyDescent="0.3">
      <c r="A102" s="11"/>
      <c r="B102" s="63"/>
      <c r="C102" s="182"/>
      <c r="D102" s="182"/>
      <c r="E102" s="182"/>
      <c r="F102" s="182"/>
      <c r="G102" s="182"/>
      <c r="H102" s="182"/>
      <c r="I102" s="182"/>
      <c r="J102" s="182"/>
      <c r="K102" s="182"/>
      <c r="L102" s="182"/>
      <c r="M102" s="182"/>
      <c r="N102" s="182"/>
      <c r="O102" s="182"/>
      <c r="P102" s="182"/>
      <c r="Q102" s="182"/>
      <c r="R102" s="182"/>
      <c r="S102" s="182"/>
      <c r="T102" s="182"/>
      <c r="U102" s="183"/>
      <c r="V102" s="11"/>
      <c r="W102" s="11"/>
    </row>
    <row r="103" spans="1:23" s="65" customFormat="1" ht="16.05" customHeight="1" x14ac:dyDescent="0.3">
      <c r="A103" s="11"/>
      <c r="B103" s="63"/>
      <c r="C103" s="182"/>
      <c r="D103" s="182"/>
      <c r="E103" s="182"/>
      <c r="F103" s="182"/>
      <c r="G103" s="182"/>
      <c r="H103" s="182"/>
      <c r="I103" s="182"/>
      <c r="J103" s="182"/>
      <c r="K103" s="182"/>
      <c r="L103" s="182"/>
      <c r="M103" s="182"/>
      <c r="N103" s="182"/>
      <c r="O103" s="182"/>
      <c r="P103" s="182"/>
      <c r="Q103" s="182"/>
      <c r="R103" s="182"/>
      <c r="S103" s="182"/>
      <c r="T103" s="182"/>
      <c r="U103" s="183"/>
      <c r="V103" s="11"/>
      <c r="W103" s="11"/>
    </row>
    <row r="104" spans="1:23" s="65" customFormat="1" ht="16.95" customHeight="1" x14ac:dyDescent="0.3">
      <c r="A104" s="11"/>
      <c r="B104" s="63"/>
      <c r="C104" s="158" t="s">
        <v>9</v>
      </c>
      <c r="D104" s="158"/>
      <c r="E104" s="158"/>
      <c r="F104" s="158"/>
      <c r="G104" s="158"/>
      <c r="H104" s="158"/>
      <c r="I104" s="158"/>
      <c r="J104" s="158"/>
      <c r="K104" s="158"/>
      <c r="L104" s="158"/>
      <c r="M104" s="158"/>
      <c r="N104" s="158"/>
      <c r="O104" s="158"/>
      <c r="P104" s="158"/>
      <c r="Q104" s="158"/>
      <c r="R104" s="158"/>
      <c r="S104" s="158"/>
      <c r="T104" s="158"/>
      <c r="U104" s="159"/>
      <c r="V104" s="11"/>
      <c r="W104" s="11"/>
    </row>
    <row r="105" spans="1:23" s="65" customFormat="1" ht="16.95" customHeight="1" x14ac:dyDescent="0.3">
      <c r="A105" s="11"/>
      <c r="B105" s="63"/>
      <c r="C105" s="158"/>
      <c r="D105" s="158"/>
      <c r="E105" s="158"/>
      <c r="F105" s="158"/>
      <c r="G105" s="158"/>
      <c r="H105" s="158"/>
      <c r="I105" s="158"/>
      <c r="J105" s="158"/>
      <c r="K105" s="158"/>
      <c r="L105" s="158"/>
      <c r="M105" s="158"/>
      <c r="N105" s="158"/>
      <c r="O105" s="158"/>
      <c r="P105" s="158"/>
      <c r="Q105" s="158"/>
      <c r="R105" s="158"/>
      <c r="S105" s="158"/>
      <c r="T105" s="158"/>
      <c r="U105" s="159"/>
      <c r="V105" s="11"/>
      <c r="W105" s="11"/>
    </row>
    <row r="106" spans="1:23" s="65" customFormat="1" ht="16.95" customHeight="1" x14ac:dyDescent="0.3">
      <c r="A106" s="11"/>
      <c r="B106" s="63"/>
      <c r="C106" s="158"/>
      <c r="D106" s="158"/>
      <c r="E106" s="158"/>
      <c r="F106" s="158"/>
      <c r="G106" s="158"/>
      <c r="H106" s="158"/>
      <c r="I106" s="158"/>
      <c r="J106" s="158"/>
      <c r="K106" s="158"/>
      <c r="L106" s="158"/>
      <c r="M106" s="158"/>
      <c r="N106" s="158"/>
      <c r="O106" s="158"/>
      <c r="P106" s="158"/>
      <c r="Q106" s="158"/>
      <c r="R106" s="158"/>
      <c r="S106" s="158"/>
      <c r="T106" s="158"/>
      <c r="U106" s="159"/>
      <c r="V106" s="11"/>
      <c r="W106" s="11"/>
    </row>
    <row r="107" spans="1:23" s="65" customFormat="1" ht="16.95" customHeight="1" x14ac:dyDescent="0.3">
      <c r="A107" s="11"/>
      <c r="B107" s="63"/>
      <c r="C107" s="158"/>
      <c r="D107" s="158"/>
      <c r="E107" s="158"/>
      <c r="F107" s="158"/>
      <c r="G107" s="158"/>
      <c r="H107" s="158"/>
      <c r="I107" s="158"/>
      <c r="J107" s="158"/>
      <c r="K107" s="158"/>
      <c r="L107" s="158"/>
      <c r="M107" s="158"/>
      <c r="N107" s="158"/>
      <c r="O107" s="158"/>
      <c r="P107" s="158"/>
      <c r="Q107" s="158"/>
      <c r="R107" s="158"/>
      <c r="S107" s="158"/>
      <c r="T107" s="158"/>
      <c r="U107" s="159"/>
      <c r="V107" s="11"/>
      <c r="W107" s="11"/>
    </row>
    <row r="108" spans="1:23" s="65" customFormat="1" ht="16.95" customHeight="1" x14ac:dyDescent="0.3">
      <c r="A108" s="11"/>
      <c r="B108" s="63"/>
      <c r="C108" s="158"/>
      <c r="D108" s="158"/>
      <c r="E108" s="158"/>
      <c r="F108" s="158"/>
      <c r="G108" s="158"/>
      <c r="H108" s="158"/>
      <c r="I108" s="158"/>
      <c r="J108" s="158"/>
      <c r="K108" s="158"/>
      <c r="L108" s="158"/>
      <c r="M108" s="158"/>
      <c r="N108" s="158"/>
      <c r="O108" s="158"/>
      <c r="P108" s="158"/>
      <c r="Q108" s="158"/>
      <c r="R108" s="158"/>
      <c r="S108" s="158"/>
      <c r="T108" s="158"/>
      <c r="U108" s="159"/>
      <c r="V108" s="11"/>
      <c r="W108" s="11"/>
    </row>
    <row r="109" spans="1:23" s="65" customFormat="1" ht="8.4" customHeight="1" thickBot="1" x14ac:dyDescent="0.35">
      <c r="A109" s="11"/>
      <c r="B109" s="64"/>
      <c r="C109" s="82"/>
      <c r="D109" s="82"/>
      <c r="E109" s="82"/>
      <c r="F109" s="82"/>
      <c r="G109" s="82"/>
      <c r="H109" s="82"/>
      <c r="I109" s="82"/>
      <c r="J109" s="82"/>
      <c r="K109" s="82"/>
      <c r="L109" s="82"/>
      <c r="M109" s="82"/>
      <c r="N109" s="82"/>
      <c r="O109" s="82"/>
      <c r="P109" s="82"/>
      <c r="Q109" s="82"/>
      <c r="R109" s="82"/>
      <c r="S109" s="82"/>
      <c r="T109" s="82"/>
      <c r="U109" s="83"/>
      <c r="V109" s="11"/>
      <c r="W109" s="11"/>
    </row>
    <row r="110" spans="1:23" s="65" customFormat="1" ht="14.4" customHeight="1" thickTop="1" thickBot="1" x14ac:dyDescent="0.35">
      <c r="A110" s="11"/>
      <c r="B110" s="74"/>
      <c r="C110" s="74"/>
      <c r="D110" s="74"/>
      <c r="E110" s="74"/>
      <c r="F110" s="74"/>
      <c r="G110" s="74"/>
      <c r="H110" s="74"/>
      <c r="I110" s="74"/>
      <c r="J110" s="74"/>
      <c r="K110" s="74"/>
      <c r="L110" s="74"/>
      <c r="M110" s="74"/>
      <c r="N110" s="74"/>
      <c r="O110" s="74"/>
      <c r="P110" s="74"/>
      <c r="Q110" s="74"/>
      <c r="R110" s="74"/>
      <c r="S110" s="74"/>
      <c r="T110" s="74"/>
      <c r="U110" s="74"/>
      <c r="V110" s="11"/>
      <c r="W110" s="11"/>
    </row>
    <row r="111" spans="1:23" s="65" customFormat="1" ht="19.8" customHeight="1" thickTop="1" x14ac:dyDescent="0.15">
      <c r="A111" s="11"/>
      <c r="B111" s="135" t="s">
        <v>140</v>
      </c>
      <c r="C111" s="136"/>
      <c r="D111" s="136"/>
      <c r="E111" s="136"/>
      <c r="F111" s="136"/>
      <c r="G111" s="136"/>
      <c r="H111" s="136"/>
      <c r="I111" s="136"/>
      <c r="J111" s="136"/>
      <c r="K111" s="136"/>
      <c r="L111" s="136"/>
      <c r="M111" s="136"/>
      <c r="N111" s="136"/>
      <c r="O111" s="136"/>
      <c r="P111" s="136"/>
      <c r="Q111" s="136"/>
      <c r="R111" s="136"/>
      <c r="S111" s="136"/>
      <c r="T111" s="136"/>
      <c r="U111" s="137"/>
      <c r="V111" s="11"/>
      <c r="W111" s="11"/>
    </row>
    <row r="112" spans="1:23" s="65" customFormat="1" ht="18" customHeight="1" x14ac:dyDescent="0.3">
      <c r="A112" s="11"/>
      <c r="B112" s="63"/>
      <c r="C112" s="158" t="s">
        <v>139</v>
      </c>
      <c r="D112" s="158"/>
      <c r="E112" s="158"/>
      <c r="F112" s="158"/>
      <c r="G112" s="158"/>
      <c r="H112" s="158"/>
      <c r="I112" s="158"/>
      <c r="J112" s="158"/>
      <c r="K112" s="158"/>
      <c r="L112" s="158"/>
      <c r="M112" s="158"/>
      <c r="N112" s="158"/>
      <c r="O112" s="158"/>
      <c r="P112" s="158"/>
      <c r="Q112" s="158"/>
      <c r="R112" s="158"/>
      <c r="S112" s="158"/>
      <c r="T112" s="158"/>
      <c r="U112" s="159"/>
      <c r="V112" s="11"/>
      <c r="W112" s="11"/>
    </row>
    <row r="113" spans="1:23" s="65" customFormat="1" ht="18" customHeight="1" x14ac:dyDescent="0.3">
      <c r="A113" s="11"/>
      <c r="B113" s="63"/>
      <c r="C113" s="158"/>
      <c r="D113" s="158"/>
      <c r="E113" s="158"/>
      <c r="F113" s="158"/>
      <c r="G113" s="158"/>
      <c r="H113" s="158"/>
      <c r="I113" s="158"/>
      <c r="J113" s="158"/>
      <c r="K113" s="158"/>
      <c r="L113" s="158"/>
      <c r="M113" s="158"/>
      <c r="N113" s="158"/>
      <c r="O113" s="158"/>
      <c r="P113" s="158"/>
      <c r="Q113" s="158"/>
      <c r="R113" s="158"/>
      <c r="S113" s="158"/>
      <c r="T113" s="158"/>
      <c r="U113" s="159"/>
      <c r="V113" s="11"/>
      <c r="W113" s="11"/>
    </row>
    <row r="114" spans="1:23" s="65" customFormat="1" ht="18" customHeight="1" x14ac:dyDescent="0.3">
      <c r="A114" s="11"/>
      <c r="B114" s="63"/>
      <c r="C114" s="158"/>
      <c r="D114" s="158"/>
      <c r="E114" s="158"/>
      <c r="F114" s="158"/>
      <c r="G114" s="158"/>
      <c r="H114" s="158"/>
      <c r="I114" s="158"/>
      <c r="J114" s="158"/>
      <c r="K114" s="158"/>
      <c r="L114" s="158"/>
      <c r="M114" s="158"/>
      <c r="N114" s="158"/>
      <c r="O114" s="158"/>
      <c r="P114" s="158"/>
      <c r="Q114" s="158"/>
      <c r="R114" s="158"/>
      <c r="S114" s="158"/>
      <c r="T114" s="158"/>
      <c r="U114" s="159"/>
      <c r="V114" s="11"/>
      <c r="W114" s="11"/>
    </row>
    <row r="115" spans="1:23" s="65" customFormat="1" ht="18" customHeight="1" x14ac:dyDescent="0.3">
      <c r="A115" s="11"/>
      <c r="B115" s="63"/>
      <c r="C115" s="158"/>
      <c r="D115" s="158"/>
      <c r="E115" s="158"/>
      <c r="F115" s="158"/>
      <c r="G115" s="158"/>
      <c r="H115" s="158"/>
      <c r="I115" s="158"/>
      <c r="J115" s="158"/>
      <c r="K115" s="158"/>
      <c r="L115" s="158"/>
      <c r="M115" s="158"/>
      <c r="N115" s="158"/>
      <c r="O115" s="158"/>
      <c r="P115" s="158"/>
      <c r="Q115" s="158"/>
      <c r="R115" s="158"/>
      <c r="S115" s="158"/>
      <c r="T115" s="158"/>
      <c r="U115" s="159"/>
      <c r="V115" s="11"/>
      <c r="W115" s="11"/>
    </row>
    <row r="116" spans="1:23" s="65" customFormat="1" ht="18" customHeight="1" x14ac:dyDescent="0.3">
      <c r="A116" s="11"/>
      <c r="B116" s="63"/>
      <c r="C116" s="158"/>
      <c r="D116" s="158"/>
      <c r="E116" s="158"/>
      <c r="F116" s="158"/>
      <c r="G116" s="158"/>
      <c r="H116" s="158"/>
      <c r="I116" s="158"/>
      <c r="J116" s="158"/>
      <c r="K116" s="158"/>
      <c r="L116" s="158"/>
      <c r="M116" s="158"/>
      <c r="N116" s="158"/>
      <c r="O116" s="158"/>
      <c r="P116" s="158"/>
      <c r="Q116" s="158"/>
      <c r="R116" s="158"/>
      <c r="S116" s="158"/>
      <c r="T116" s="158"/>
      <c r="U116" s="159"/>
      <c r="V116" s="11"/>
      <c r="W116" s="11"/>
    </row>
    <row r="117" spans="1:23" s="65" customFormat="1" ht="18" customHeight="1" x14ac:dyDescent="0.3">
      <c r="A117" s="11"/>
      <c r="B117" s="63"/>
      <c r="C117" s="158"/>
      <c r="D117" s="158"/>
      <c r="E117" s="158"/>
      <c r="F117" s="158"/>
      <c r="G117" s="158"/>
      <c r="H117" s="158"/>
      <c r="I117" s="158"/>
      <c r="J117" s="158"/>
      <c r="K117" s="158"/>
      <c r="L117" s="158"/>
      <c r="M117" s="158"/>
      <c r="N117" s="158"/>
      <c r="O117" s="158"/>
      <c r="P117" s="158"/>
      <c r="Q117" s="158"/>
      <c r="R117" s="158"/>
      <c r="S117" s="158"/>
      <c r="T117" s="158"/>
      <c r="U117" s="159"/>
      <c r="V117" s="11"/>
      <c r="W117" s="11"/>
    </row>
    <row r="118" spans="1:23" s="65" customFormat="1" ht="18" customHeight="1" x14ac:dyDescent="0.3">
      <c r="A118" s="11"/>
      <c r="B118" s="63"/>
      <c r="C118" s="158"/>
      <c r="D118" s="158"/>
      <c r="E118" s="158"/>
      <c r="F118" s="158"/>
      <c r="G118" s="158"/>
      <c r="H118" s="158"/>
      <c r="I118" s="158"/>
      <c r="J118" s="158"/>
      <c r="K118" s="158"/>
      <c r="L118" s="158"/>
      <c r="M118" s="158"/>
      <c r="N118" s="158"/>
      <c r="O118" s="158"/>
      <c r="P118" s="158"/>
      <c r="Q118" s="158"/>
      <c r="R118" s="158"/>
      <c r="S118" s="158"/>
      <c r="T118" s="158"/>
      <c r="U118" s="159"/>
      <c r="V118" s="11"/>
      <c r="W118" s="11"/>
    </row>
    <row r="119" spans="1:23" s="65" customFormat="1" ht="18" customHeight="1" x14ac:dyDescent="0.3">
      <c r="A119" s="11"/>
      <c r="B119" s="63"/>
      <c r="C119" s="163" t="s">
        <v>143</v>
      </c>
      <c r="D119" s="163"/>
      <c r="E119" s="163"/>
      <c r="F119" s="163"/>
      <c r="G119" s="163"/>
      <c r="H119" s="163"/>
      <c r="I119" s="163"/>
      <c r="J119" s="163"/>
      <c r="K119" s="163"/>
      <c r="L119" s="163"/>
      <c r="M119" s="163"/>
      <c r="N119" s="163"/>
      <c r="O119" s="163"/>
      <c r="P119" s="163"/>
      <c r="Q119" s="163"/>
      <c r="R119" s="163"/>
      <c r="S119" s="163"/>
      <c r="T119" s="163"/>
      <c r="U119" s="164"/>
      <c r="V119" s="11"/>
      <c r="W119" s="11"/>
    </row>
    <row r="120" spans="1:23" s="65" customFormat="1" ht="18" customHeight="1" x14ac:dyDescent="0.3">
      <c r="A120" s="11"/>
      <c r="B120" s="63"/>
      <c r="C120" s="163"/>
      <c r="D120" s="163"/>
      <c r="E120" s="163"/>
      <c r="F120" s="163"/>
      <c r="G120" s="163"/>
      <c r="H120" s="163"/>
      <c r="I120" s="163"/>
      <c r="J120" s="163"/>
      <c r="K120" s="163"/>
      <c r="L120" s="163"/>
      <c r="M120" s="163"/>
      <c r="N120" s="163"/>
      <c r="O120" s="163"/>
      <c r="P120" s="163"/>
      <c r="Q120" s="163"/>
      <c r="R120" s="163"/>
      <c r="S120" s="163"/>
      <c r="T120" s="163"/>
      <c r="U120" s="164"/>
      <c r="V120" s="11"/>
      <c r="W120" s="11"/>
    </row>
    <row r="121" spans="1:23" s="65" customFormat="1" ht="18" customHeight="1" x14ac:dyDescent="0.3">
      <c r="A121" s="11"/>
      <c r="B121" s="63"/>
      <c r="C121" s="163"/>
      <c r="D121" s="163"/>
      <c r="E121" s="163"/>
      <c r="F121" s="163"/>
      <c r="G121" s="163"/>
      <c r="H121" s="163"/>
      <c r="I121" s="163"/>
      <c r="J121" s="163"/>
      <c r="K121" s="163"/>
      <c r="L121" s="163"/>
      <c r="M121" s="163"/>
      <c r="N121" s="163"/>
      <c r="O121" s="163"/>
      <c r="P121" s="163"/>
      <c r="Q121" s="163"/>
      <c r="R121" s="163"/>
      <c r="S121" s="163"/>
      <c r="T121" s="163"/>
      <c r="U121" s="164"/>
      <c r="V121" s="11"/>
      <c r="W121" s="11"/>
    </row>
    <row r="122" spans="1:23" s="65" customFormat="1" ht="18" customHeight="1" x14ac:dyDescent="0.3">
      <c r="A122" s="11"/>
      <c r="B122" s="63"/>
      <c r="C122" s="163"/>
      <c r="D122" s="163"/>
      <c r="E122" s="163"/>
      <c r="F122" s="163"/>
      <c r="G122" s="163"/>
      <c r="H122" s="163"/>
      <c r="I122" s="163"/>
      <c r="J122" s="163"/>
      <c r="K122" s="163"/>
      <c r="L122" s="163"/>
      <c r="M122" s="163"/>
      <c r="N122" s="163"/>
      <c r="O122" s="163"/>
      <c r="P122" s="163"/>
      <c r="Q122" s="163"/>
      <c r="R122" s="163"/>
      <c r="S122" s="163"/>
      <c r="T122" s="163"/>
      <c r="U122" s="164"/>
      <c r="V122" s="11"/>
      <c r="W122" s="11"/>
    </row>
    <row r="123" spans="1:23" s="65" customFormat="1" ht="18" customHeight="1" thickBot="1" x14ac:dyDescent="0.35">
      <c r="A123" s="11"/>
      <c r="B123" s="64"/>
      <c r="C123" s="165"/>
      <c r="D123" s="165"/>
      <c r="E123" s="165"/>
      <c r="F123" s="165"/>
      <c r="G123" s="165"/>
      <c r="H123" s="165"/>
      <c r="I123" s="165"/>
      <c r="J123" s="165"/>
      <c r="K123" s="165"/>
      <c r="L123" s="165"/>
      <c r="M123" s="165"/>
      <c r="N123" s="165"/>
      <c r="O123" s="165"/>
      <c r="P123" s="165"/>
      <c r="Q123" s="165"/>
      <c r="R123" s="165"/>
      <c r="S123" s="165"/>
      <c r="T123" s="165"/>
      <c r="U123" s="166"/>
      <c r="V123" s="11"/>
      <c r="W123" s="11"/>
    </row>
    <row r="124" spans="1:23" s="65" customFormat="1" ht="18" customHeight="1" thickTop="1" x14ac:dyDescent="0.3">
      <c r="A124" s="2"/>
      <c r="B124" s="2"/>
      <c r="C124" s="2"/>
      <c r="D124" s="2"/>
      <c r="E124" s="2"/>
      <c r="F124" s="2"/>
      <c r="G124" s="2"/>
      <c r="H124" s="2"/>
      <c r="I124" s="2"/>
      <c r="J124" s="2"/>
      <c r="K124" s="2"/>
      <c r="L124" s="2"/>
      <c r="M124" s="2"/>
      <c r="N124" s="2"/>
      <c r="O124" s="2"/>
      <c r="P124" s="2"/>
      <c r="Q124" s="2"/>
      <c r="R124" s="2"/>
      <c r="S124" s="2"/>
      <c r="T124" s="2"/>
      <c r="U124" s="2"/>
      <c r="V124" s="2"/>
      <c r="W124" s="11"/>
    </row>
    <row r="125" spans="1:23" s="65" customFormat="1" ht="19.2" customHeight="1" x14ac:dyDescent="0.3">
      <c r="A125" s="11"/>
      <c r="B125" s="2"/>
      <c r="C125" s="2"/>
      <c r="D125" s="2"/>
      <c r="E125" s="2"/>
      <c r="F125" s="2"/>
      <c r="G125" s="2"/>
      <c r="H125" s="2"/>
      <c r="I125" s="2"/>
      <c r="J125" s="2"/>
      <c r="K125" s="2"/>
      <c r="L125" s="2"/>
      <c r="M125" s="2"/>
      <c r="N125" s="2"/>
      <c r="O125" s="2"/>
      <c r="P125" s="2"/>
      <c r="Q125" s="2"/>
      <c r="R125" s="2"/>
      <c r="S125" s="2"/>
      <c r="T125" s="2"/>
      <c r="U125" s="2"/>
      <c r="V125" s="2"/>
      <c r="W125" s="11"/>
    </row>
    <row r="126" spans="1:23" s="65" customFormat="1" ht="14.4" customHeight="1" x14ac:dyDescent="0.3">
      <c r="A126" s="11"/>
      <c r="B126" s="2"/>
      <c r="C126" s="2"/>
      <c r="D126" s="2"/>
      <c r="E126" s="2"/>
      <c r="F126" s="2"/>
      <c r="G126" s="2"/>
      <c r="H126" s="2"/>
      <c r="I126" s="2"/>
      <c r="J126" s="2"/>
      <c r="K126" s="2"/>
      <c r="L126" s="2"/>
      <c r="M126" s="2"/>
      <c r="N126" s="2"/>
      <c r="O126" s="2"/>
      <c r="P126" s="2"/>
      <c r="Q126" s="2"/>
      <c r="R126" s="2"/>
      <c r="S126" s="2"/>
      <c r="T126" s="2"/>
      <c r="U126" s="2"/>
      <c r="V126" s="2"/>
      <c r="W126" s="11"/>
    </row>
    <row r="127" spans="1:23" x14ac:dyDescent="0.3">
      <c r="A127" s="11"/>
      <c r="B127" s="2"/>
      <c r="C127" s="11"/>
      <c r="D127" s="2"/>
      <c r="E127" s="11"/>
      <c r="F127" s="2"/>
      <c r="G127" s="11"/>
      <c r="H127" s="2"/>
      <c r="I127" s="11"/>
      <c r="J127" s="2"/>
      <c r="K127" s="11"/>
      <c r="L127" s="2"/>
      <c r="M127" s="11"/>
      <c r="N127" s="2"/>
      <c r="O127" s="11"/>
      <c r="P127" s="2"/>
      <c r="Q127" s="11"/>
      <c r="R127" s="2"/>
      <c r="S127" s="11"/>
      <c r="T127" s="2"/>
      <c r="U127" s="11"/>
      <c r="V127" s="2"/>
    </row>
    <row r="128" spans="1:23" x14ac:dyDescent="0.3">
      <c r="A128" s="11"/>
      <c r="B128" s="2"/>
      <c r="C128" s="11"/>
      <c r="D128" s="2"/>
      <c r="E128" s="11"/>
      <c r="F128" s="2"/>
      <c r="G128" s="11"/>
      <c r="H128" s="2"/>
      <c r="I128" s="11"/>
      <c r="J128" s="2"/>
      <c r="K128" s="11"/>
      <c r="L128" s="2"/>
      <c r="M128" s="11"/>
      <c r="N128" s="2"/>
      <c r="O128" s="11"/>
      <c r="P128" s="2"/>
      <c r="Q128" s="11"/>
      <c r="R128" s="2"/>
      <c r="S128" s="11"/>
      <c r="T128" s="2"/>
      <c r="U128" s="11"/>
      <c r="V128" s="2"/>
    </row>
    <row r="129" x14ac:dyDescent="0.3"/>
  </sheetData>
  <mergeCells count="58">
    <mergeCell ref="E78:Q78"/>
    <mergeCell ref="E80:Q80"/>
    <mergeCell ref="Q71:S71"/>
    <mergeCell ref="C36:U36"/>
    <mergeCell ref="B49:G49"/>
    <mergeCell ref="B84:U84"/>
    <mergeCell ref="B86:U86"/>
    <mergeCell ref="B87:U87"/>
    <mergeCell ref="B88:U88"/>
    <mergeCell ref="B89:U89"/>
    <mergeCell ref="A1:V1"/>
    <mergeCell ref="B2:U2"/>
    <mergeCell ref="A5:V5"/>
    <mergeCell ref="C50:G51"/>
    <mergeCell ref="J60:K60"/>
    <mergeCell ref="D3:R3"/>
    <mergeCell ref="D4:R4"/>
    <mergeCell ref="O50:T51"/>
    <mergeCell ref="C20:U26"/>
    <mergeCell ref="C27:U35"/>
    <mergeCell ref="C39:U43"/>
    <mergeCell ref="B52:G52"/>
    <mergeCell ref="C44:U47"/>
    <mergeCell ref="N49:U49"/>
    <mergeCell ref="N52:U52"/>
    <mergeCell ref="C54:G57"/>
    <mergeCell ref="C112:U118"/>
    <mergeCell ref="C119:U123"/>
    <mergeCell ref="B73:U73"/>
    <mergeCell ref="B83:U83"/>
    <mergeCell ref="B82:U82"/>
    <mergeCell ref="C85:U85"/>
    <mergeCell ref="D94:T94"/>
    <mergeCell ref="E75:Q75"/>
    <mergeCell ref="C97:U103"/>
    <mergeCell ref="E76:Q76"/>
    <mergeCell ref="E79:Q79"/>
    <mergeCell ref="B96:U96"/>
    <mergeCell ref="C91:U91"/>
    <mergeCell ref="C92:U92"/>
    <mergeCell ref="C104:U108"/>
    <mergeCell ref="B93:U93"/>
    <mergeCell ref="C15:U17"/>
    <mergeCell ref="B38:U38"/>
    <mergeCell ref="B19:U19"/>
    <mergeCell ref="B7:U7"/>
    <mergeCell ref="B111:U111"/>
    <mergeCell ref="F71:G71"/>
    <mergeCell ref="O63:P63"/>
    <mergeCell ref="C63:E63"/>
    <mergeCell ref="C66:P66"/>
    <mergeCell ref="S64:S65"/>
    <mergeCell ref="O53:U57"/>
    <mergeCell ref="B60:G61"/>
    <mergeCell ref="N60:U61"/>
    <mergeCell ref="B65:P65"/>
    <mergeCell ref="C8:U13"/>
    <mergeCell ref="B14:U14"/>
  </mergeCells>
  <hyperlinks>
    <hyperlink ref="C15:S17" r:id="rId1" display="If you want to study the structure of the software, and the formulas that were used to create it, download this Excel worksheet, by left clicking on these words."/>
    <hyperlink ref="B14:U14" r:id="rId2" display="To download the software in the Excel format, left click on these words."/>
  </hyperlinks>
  <pageMargins left="0.7" right="0.7" top="0.75" bottom="0.75" header="0.3" footer="0.3"/>
  <pageSetup orientation="portrait" horizontalDpi="0" verticalDpi="0" r:id="rId3"/>
  <customProperties>
    <customPr name="SSCSheetTrackingNo"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4.4" x14ac:dyDescent="0.3"/>
  <sheetData>
    <row r="1" spans="1:5" x14ac:dyDescent="0.3">
      <c r="A1" t="s">
        <v>7</v>
      </c>
      <c r="B1" t="s">
        <v>128</v>
      </c>
      <c r="C1" t="s">
        <v>126</v>
      </c>
      <c r="D1" t="s">
        <v>144</v>
      </c>
      <c r="E1" t="s">
        <v>137</v>
      </c>
    </row>
    <row r="2" spans="1:5" x14ac:dyDescent="0.3">
      <c r="A2" t="s">
        <v>129</v>
      </c>
      <c r="B2" t="s">
        <v>130</v>
      </c>
    </row>
    <row r="3" spans="1:5" x14ac:dyDescent="0.3">
      <c r="C3"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heetViews>
  <sheetFormatPr defaultRowHeight="14.4" x14ac:dyDescent="0.3"/>
  <sheetData>
    <row r="1" spans="1:2" x14ac:dyDescent="0.3">
      <c r="A1">
        <v>84</v>
      </c>
    </row>
    <row r="2" spans="1:2" x14ac:dyDescent="0.3">
      <c r="A2" s="70" t="s">
        <v>10</v>
      </c>
      <c r="B2" s="70" t="s">
        <v>11</v>
      </c>
    </row>
    <row r="3" spans="1:2" x14ac:dyDescent="0.3">
      <c r="A3" s="70" t="s">
        <v>12</v>
      </c>
      <c r="B3" s="70" t="s">
        <v>13</v>
      </c>
    </row>
    <row r="4" spans="1:2" x14ac:dyDescent="0.3">
      <c r="A4" s="70" t="s">
        <v>14</v>
      </c>
      <c r="B4" s="70" t="s">
        <v>11</v>
      </c>
    </row>
    <row r="5" spans="1:2" x14ac:dyDescent="0.3">
      <c r="A5" s="70" t="s">
        <v>15</v>
      </c>
      <c r="B5" s="70" t="s">
        <v>11</v>
      </c>
    </row>
    <row r="6" spans="1:2" x14ac:dyDescent="0.3">
      <c r="A6" s="70" t="s">
        <v>16</v>
      </c>
      <c r="B6" s="70" t="s">
        <v>11</v>
      </c>
    </row>
    <row r="7" spans="1:2" x14ac:dyDescent="0.3">
      <c r="A7" s="70" t="s">
        <v>17</v>
      </c>
      <c r="B7" s="70" t="s">
        <v>11</v>
      </c>
    </row>
    <row r="8" spans="1:2" x14ac:dyDescent="0.3">
      <c r="A8" s="70" t="s">
        <v>18</v>
      </c>
      <c r="B8" s="70" t="s">
        <v>11</v>
      </c>
    </row>
    <row r="9" spans="1:2" x14ac:dyDescent="0.3">
      <c r="A9" s="70" t="s">
        <v>19</v>
      </c>
      <c r="B9" s="70" t="s">
        <v>13</v>
      </c>
    </row>
    <row r="10" spans="1:2" x14ac:dyDescent="0.3">
      <c r="A10" s="70" t="s">
        <v>20</v>
      </c>
      <c r="B10" s="70" t="s">
        <v>13</v>
      </c>
    </row>
    <row r="11" spans="1:2" x14ac:dyDescent="0.3">
      <c r="A11" s="70" t="s">
        <v>21</v>
      </c>
      <c r="B11" s="70" t="s">
        <v>11</v>
      </c>
    </row>
    <row r="12" spans="1:2" x14ac:dyDescent="0.3">
      <c r="A12" s="70" t="s">
        <v>22</v>
      </c>
      <c r="B12" s="70" t="s">
        <v>11</v>
      </c>
    </row>
    <row r="13" spans="1:2" x14ac:dyDescent="0.3">
      <c r="A13" s="70" t="s">
        <v>23</v>
      </c>
      <c r="B13" s="70" t="s">
        <v>11</v>
      </c>
    </row>
    <row r="14" spans="1:2" x14ac:dyDescent="0.3">
      <c r="A14" s="70" t="s">
        <v>24</v>
      </c>
      <c r="B14" s="70" t="s">
        <v>11</v>
      </c>
    </row>
    <row r="15" spans="1:2" x14ac:dyDescent="0.3">
      <c r="A15" s="70" t="s">
        <v>25</v>
      </c>
      <c r="B15" s="70" t="s">
        <v>13</v>
      </c>
    </row>
    <row r="16" spans="1:2" x14ac:dyDescent="0.3">
      <c r="A16" s="70" t="s">
        <v>26</v>
      </c>
      <c r="B16" s="70" t="s">
        <v>13</v>
      </c>
    </row>
    <row r="17" spans="1:2" x14ac:dyDescent="0.3">
      <c r="A17" s="70" t="s">
        <v>27</v>
      </c>
      <c r="B17" s="70" t="s">
        <v>11</v>
      </c>
    </row>
    <row r="18" spans="1:2" x14ac:dyDescent="0.3">
      <c r="A18" s="70" t="s">
        <v>28</v>
      </c>
      <c r="B18" s="70" t="s">
        <v>11</v>
      </c>
    </row>
    <row r="19" spans="1:2" x14ac:dyDescent="0.3">
      <c r="A19" s="70" t="s">
        <v>29</v>
      </c>
      <c r="B19" s="70" t="s">
        <v>11</v>
      </c>
    </row>
    <row r="20" spans="1:2" x14ac:dyDescent="0.3">
      <c r="A20" s="70" t="s">
        <v>30</v>
      </c>
      <c r="B20" s="70" t="s">
        <v>11</v>
      </c>
    </row>
    <row r="21" spans="1:2" x14ac:dyDescent="0.3">
      <c r="A21" s="70" t="s">
        <v>31</v>
      </c>
      <c r="B21" s="70" t="s">
        <v>13</v>
      </c>
    </row>
    <row r="22" spans="1:2" x14ac:dyDescent="0.3">
      <c r="A22" s="70" t="s">
        <v>32</v>
      </c>
      <c r="B22" s="70" t="s">
        <v>13</v>
      </c>
    </row>
    <row r="23" spans="1:2" x14ac:dyDescent="0.3">
      <c r="A23" s="70" t="s">
        <v>33</v>
      </c>
      <c r="B23" s="70" t="s">
        <v>13</v>
      </c>
    </row>
    <row r="24" spans="1:2" x14ac:dyDescent="0.3">
      <c r="A24" s="70" t="s">
        <v>34</v>
      </c>
      <c r="B24" s="70" t="s">
        <v>13</v>
      </c>
    </row>
    <row r="25" spans="1:2" x14ac:dyDescent="0.3">
      <c r="A25" s="70" t="s">
        <v>35</v>
      </c>
      <c r="B25" s="70" t="s">
        <v>13</v>
      </c>
    </row>
    <row r="26" spans="1:2" x14ac:dyDescent="0.3">
      <c r="A26" s="70" t="s">
        <v>36</v>
      </c>
      <c r="B26" s="70" t="s">
        <v>37</v>
      </c>
    </row>
    <row r="27" spans="1:2" x14ac:dyDescent="0.3">
      <c r="A27" s="70" t="s">
        <v>38</v>
      </c>
      <c r="B27" s="70" t="s">
        <v>13</v>
      </c>
    </row>
    <row r="28" spans="1:2" x14ac:dyDescent="0.3">
      <c r="A28" s="70" t="s">
        <v>39</v>
      </c>
      <c r="B28" s="70" t="s">
        <v>13</v>
      </c>
    </row>
    <row r="29" spans="1:2" x14ac:dyDescent="0.3">
      <c r="A29" s="70" t="s">
        <v>40</v>
      </c>
      <c r="B29" s="70" t="s">
        <v>13</v>
      </c>
    </row>
    <row r="30" spans="1:2" x14ac:dyDescent="0.3">
      <c r="A30" s="70" t="s">
        <v>41</v>
      </c>
      <c r="B30" s="70" t="s">
        <v>13</v>
      </c>
    </row>
    <row r="31" spans="1:2" x14ac:dyDescent="0.3">
      <c r="A31" s="70" t="s">
        <v>42</v>
      </c>
      <c r="B31" s="70" t="s">
        <v>13</v>
      </c>
    </row>
    <row r="32" spans="1:2" x14ac:dyDescent="0.3">
      <c r="A32" s="70" t="s">
        <v>43</v>
      </c>
      <c r="B32" s="70" t="s">
        <v>13</v>
      </c>
    </row>
    <row r="33" spans="1:2" x14ac:dyDescent="0.3">
      <c r="A33" s="70" t="s">
        <v>44</v>
      </c>
      <c r="B33" s="70" t="s">
        <v>13</v>
      </c>
    </row>
    <row r="34" spans="1:2" x14ac:dyDescent="0.3">
      <c r="A34" s="70" t="s">
        <v>45</v>
      </c>
      <c r="B34" s="70" t="s">
        <v>13</v>
      </c>
    </row>
    <row r="35" spans="1:2" x14ac:dyDescent="0.3">
      <c r="A35" s="70" t="s">
        <v>46</v>
      </c>
      <c r="B35" s="70" t="s">
        <v>13</v>
      </c>
    </row>
    <row r="36" spans="1:2" x14ac:dyDescent="0.3">
      <c r="A36" s="70" t="s">
        <v>47</v>
      </c>
      <c r="B36" s="70" t="s">
        <v>48</v>
      </c>
    </row>
    <row r="37" spans="1:2" x14ac:dyDescent="0.3">
      <c r="A37" s="70" t="s">
        <v>49</v>
      </c>
      <c r="B37" s="70" t="s">
        <v>48</v>
      </c>
    </row>
    <row r="38" spans="1:2" x14ac:dyDescent="0.3">
      <c r="A38" s="70" t="s">
        <v>50</v>
      </c>
      <c r="B38" s="70" t="s">
        <v>48</v>
      </c>
    </row>
    <row r="39" spans="1:2" x14ac:dyDescent="0.3">
      <c r="A39" s="70" t="s">
        <v>51</v>
      </c>
      <c r="B39" s="70" t="s">
        <v>37</v>
      </c>
    </row>
    <row r="40" spans="1:2" x14ac:dyDescent="0.3">
      <c r="A40" s="70" t="s">
        <v>52</v>
      </c>
      <c r="B40" s="70" t="s">
        <v>37</v>
      </c>
    </row>
    <row r="41" spans="1:2" x14ac:dyDescent="0.3">
      <c r="A41" s="70" t="s">
        <v>53</v>
      </c>
      <c r="B41" s="70" t="s">
        <v>48</v>
      </c>
    </row>
    <row r="42" spans="1:2" x14ac:dyDescent="0.3">
      <c r="A42" s="70" t="s">
        <v>54</v>
      </c>
      <c r="B42" s="70" t="s">
        <v>37</v>
      </c>
    </row>
    <row r="43" spans="1:2" x14ac:dyDescent="0.3">
      <c r="A43" s="70" t="s">
        <v>55</v>
      </c>
      <c r="B43" s="70" t="s">
        <v>56</v>
      </c>
    </row>
    <row r="44" spans="1:2" x14ac:dyDescent="0.3">
      <c r="A44" s="70" t="s">
        <v>57</v>
      </c>
      <c r="B44" s="70" t="s">
        <v>58</v>
      </c>
    </row>
    <row r="45" spans="1:2" x14ac:dyDescent="0.3">
      <c r="A45" s="70" t="s">
        <v>59</v>
      </c>
      <c r="B45" s="70" t="s">
        <v>13</v>
      </c>
    </row>
    <row r="46" spans="1:2" x14ac:dyDescent="0.3">
      <c r="A46" s="70" t="s">
        <v>60</v>
      </c>
      <c r="B46" s="70" t="s">
        <v>56</v>
      </c>
    </row>
    <row r="47" spans="1:2" x14ac:dyDescent="0.3">
      <c r="A47" s="70" t="s">
        <v>61</v>
      </c>
      <c r="B47" s="70" t="s">
        <v>13</v>
      </c>
    </row>
    <row r="48" spans="1:2" x14ac:dyDescent="0.3">
      <c r="A48" s="70" t="s">
        <v>62</v>
      </c>
      <c r="B48" s="70" t="s">
        <v>11</v>
      </c>
    </row>
    <row r="49" spans="1:2" x14ac:dyDescent="0.3">
      <c r="A49" s="70" t="s">
        <v>63</v>
      </c>
      <c r="B49" s="70" t="s">
        <v>11</v>
      </c>
    </row>
    <row r="50" spans="1:2" x14ac:dyDescent="0.3">
      <c r="A50" s="70" t="s">
        <v>64</v>
      </c>
      <c r="B50" s="70" t="s">
        <v>11</v>
      </c>
    </row>
    <row r="51" spans="1:2" x14ac:dyDescent="0.3">
      <c r="A51" s="70" t="s">
        <v>65</v>
      </c>
      <c r="B51" s="70" t="s">
        <v>13</v>
      </c>
    </row>
    <row r="52" spans="1:2" x14ac:dyDescent="0.3">
      <c r="A52" s="70" t="s">
        <v>66</v>
      </c>
      <c r="B52" s="70" t="s">
        <v>11</v>
      </c>
    </row>
    <row r="53" spans="1:2" x14ac:dyDescent="0.3">
      <c r="A53" s="70" t="s">
        <v>67</v>
      </c>
      <c r="B53" s="70" t="s">
        <v>11</v>
      </c>
    </row>
    <row r="54" spans="1:2" x14ac:dyDescent="0.3">
      <c r="A54" s="70" t="s">
        <v>68</v>
      </c>
      <c r="B54" s="70" t="s">
        <v>13</v>
      </c>
    </row>
    <row r="55" spans="1:2" x14ac:dyDescent="0.3">
      <c r="A55" s="70" t="s">
        <v>69</v>
      </c>
      <c r="B55" s="70" t="s">
        <v>11</v>
      </c>
    </row>
    <row r="56" spans="1:2" x14ac:dyDescent="0.3">
      <c r="A56" s="70" t="s">
        <v>70</v>
      </c>
      <c r="B56" s="70" t="s">
        <v>13</v>
      </c>
    </row>
    <row r="57" spans="1:2" x14ac:dyDescent="0.3">
      <c r="A57" s="70" t="s">
        <v>71</v>
      </c>
      <c r="B57" s="70" t="s">
        <v>11</v>
      </c>
    </row>
    <row r="58" spans="1:2" x14ac:dyDescent="0.3">
      <c r="A58" s="70" t="s">
        <v>72</v>
      </c>
      <c r="B58" s="70" t="s">
        <v>13</v>
      </c>
    </row>
    <row r="59" spans="1:2" x14ac:dyDescent="0.3">
      <c r="A59" s="70" t="s">
        <v>73</v>
      </c>
      <c r="B59" s="70" t="s">
        <v>74</v>
      </c>
    </row>
    <row r="60" spans="1:2" x14ac:dyDescent="0.3">
      <c r="A60" s="70" t="s">
        <v>75</v>
      </c>
      <c r="B60" s="70" t="s">
        <v>76</v>
      </c>
    </row>
    <row r="61" spans="1:2" x14ac:dyDescent="0.3">
      <c r="A61" s="70" t="s">
        <v>77</v>
      </c>
      <c r="B61" s="70" t="s">
        <v>78</v>
      </c>
    </row>
    <row r="62" spans="1:2" x14ac:dyDescent="0.3">
      <c r="A62" s="70" t="s">
        <v>79</v>
      </c>
      <c r="B62" s="70" t="s">
        <v>80</v>
      </c>
    </row>
    <row r="63" spans="1:2" x14ac:dyDescent="0.3">
      <c r="A63" s="70" t="s">
        <v>81</v>
      </c>
      <c r="B63" s="70" t="s">
        <v>82</v>
      </c>
    </row>
    <row r="64" spans="1:2" x14ac:dyDescent="0.3">
      <c r="A64" s="70" t="s">
        <v>83</v>
      </c>
      <c r="B64" s="70" t="s">
        <v>13</v>
      </c>
    </row>
    <row r="65" spans="1:2" x14ac:dyDescent="0.3">
      <c r="A65" s="70" t="s">
        <v>84</v>
      </c>
      <c r="B65" s="70" t="s">
        <v>13</v>
      </c>
    </row>
    <row r="66" spans="1:2" x14ac:dyDescent="0.3">
      <c r="A66" s="70" t="s">
        <v>85</v>
      </c>
      <c r="B66" s="70" t="s">
        <v>11</v>
      </c>
    </row>
    <row r="67" spans="1:2" x14ac:dyDescent="0.3">
      <c r="A67" s="70" t="s">
        <v>86</v>
      </c>
      <c r="B67" s="70" t="s">
        <v>11</v>
      </c>
    </row>
    <row r="68" spans="1:2" x14ac:dyDescent="0.3">
      <c r="A68" s="70" t="s">
        <v>87</v>
      </c>
      <c r="B68" s="70" t="s">
        <v>11</v>
      </c>
    </row>
    <row r="69" spans="1:2" x14ac:dyDescent="0.3">
      <c r="A69" s="70" t="s">
        <v>88</v>
      </c>
      <c r="B69" s="70" t="s">
        <v>13</v>
      </c>
    </row>
    <row r="70" spans="1:2" x14ac:dyDescent="0.3">
      <c r="A70" s="70" t="s">
        <v>89</v>
      </c>
      <c r="B70" s="70" t="s">
        <v>11</v>
      </c>
    </row>
    <row r="71" spans="1:2" x14ac:dyDescent="0.3">
      <c r="A71" s="70" t="s">
        <v>90</v>
      </c>
      <c r="B71" s="70" t="s">
        <v>13</v>
      </c>
    </row>
    <row r="72" spans="1:2" x14ac:dyDescent="0.3">
      <c r="A72" s="70" t="s">
        <v>91</v>
      </c>
      <c r="B72" s="70" t="s">
        <v>13</v>
      </c>
    </row>
    <row r="73" spans="1:2" x14ac:dyDescent="0.3">
      <c r="A73" s="70" t="s">
        <v>92</v>
      </c>
      <c r="B73" s="70" t="s">
        <v>11</v>
      </c>
    </row>
    <row r="74" spans="1:2" x14ac:dyDescent="0.3">
      <c r="A74" s="70" t="s">
        <v>93</v>
      </c>
      <c r="B74" s="70" t="s">
        <v>11</v>
      </c>
    </row>
    <row r="75" spans="1:2" x14ac:dyDescent="0.3">
      <c r="A75" s="70" t="s">
        <v>94</v>
      </c>
      <c r="B75" s="70" t="s">
        <v>11</v>
      </c>
    </row>
    <row r="76" spans="1:2" x14ac:dyDescent="0.3">
      <c r="A76" s="70" t="s">
        <v>95</v>
      </c>
      <c r="B76" s="70" t="s">
        <v>96</v>
      </c>
    </row>
    <row r="77" spans="1:2" x14ac:dyDescent="0.3">
      <c r="A77" s="70" t="s">
        <v>97</v>
      </c>
      <c r="B77" s="70" t="s">
        <v>13</v>
      </c>
    </row>
    <row r="78" spans="1:2" x14ac:dyDescent="0.3">
      <c r="A78" s="70" t="s">
        <v>98</v>
      </c>
      <c r="B78" s="70" t="s">
        <v>11</v>
      </c>
    </row>
    <row r="79" spans="1:2" x14ac:dyDescent="0.3">
      <c r="A79" s="70" t="s">
        <v>99</v>
      </c>
      <c r="B79" s="70" t="s">
        <v>37</v>
      </c>
    </row>
    <row r="80" spans="1:2" x14ac:dyDescent="0.3">
      <c r="A80" s="70" t="s">
        <v>100</v>
      </c>
      <c r="B80" s="70" t="s">
        <v>37</v>
      </c>
    </row>
    <row r="81" spans="1:2" x14ac:dyDescent="0.3">
      <c r="A81" s="70" t="s">
        <v>101</v>
      </c>
      <c r="B81" s="70" t="s">
        <v>37</v>
      </c>
    </row>
    <row r="82" spans="1:2" x14ac:dyDescent="0.3">
      <c r="A82" s="70" t="s">
        <v>102</v>
      </c>
      <c r="B82" s="70" t="s">
        <v>11</v>
      </c>
    </row>
    <row r="83" spans="1:2" x14ac:dyDescent="0.3">
      <c r="A83" s="70" t="s">
        <v>103</v>
      </c>
      <c r="B83" s="70" t="s">
        <v>11</v>
      </c>
    </row>
    <row r="84" spans="1:2" x14ac:dyDescent="0.3">
      <c r="A84" s="70" t="s">
        <v>104</v>
      </c>
      <c r="B84" s="70" t="s">
        <v>37</v>
      </c>
    </row>
    <row r="85" spans="1:2" x14ac:dyDescent="0.3">
      <c r="A85" s="70" t="s">
        <v>105</v>
      </c>
      <c r="B85" s="70"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_SpreadsheetConverterSettings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Flowchart, and Profitability Assessment Calculator</dc:title>
  <dc:creator/>
  <cp:lastModifiedBy/>
  <dcterms:created xsi:type="dcterms:W3CDTF">2006-09-16T00:00:00Z</dcterms:created>
  <dcterms:modified xsi:type="dcterms:W3CDTF">2017-01-09T15:08:12Z</dcterms:modified>
</cp:coreProperties>
</file>